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0A26ED94-5CDA-49C0-8647-32E159256C75}" xr6:coauthVersionLast="45" xr6:coauthVersionMax="45" xr10:uidLastSave="{00000000-0000-0000-0000-000000000000}"/>
  <bookViews>
    <workbookView xWindow="-120" yWindow="-120" windowWidth="20730" windowHeight="11160" firstSheet="57" activeTab="58" xr2:uid="{00000000-000D-0000-FFFF-FFFF00000000}"/>
  </bookViews>
  <sheets>
    <sheet name="001DS" sheetId="1" r:id="rId1"/>
    <sheet name="002DS" sheetId="2" r:id="rId2"/>
    <sheet name="003DS" sheetId="3" r:id="rId3"/>
    <sheet name="004DS" sheetId="4" r:id="rId4"/>
    <sheet name="005BJ" sheetId="5" r:id="rId5"/>
    <sheet name="006WS" sheetId="6" r:id="rId6"/>
    <sheet name="007DS" sheetId="7" r:id="rId7"/>
    <sheet name="008DS" sheetId="9" r:id="rId8"/>
    <sheet name="009DS" sheetId="10" r:id="rId9"/>
    <sheet name="010BJ" sheetId="11" r:id="rId10"/>
    <sheet name="011DS" sheetId="12" r:id="rId11"/>
    <sheet name="012DS" sheetId="13" r:id="rId12"/>
    <sheet name="013DS" sheetId="14" r:id="rId13"/>
    <sheet name="014DS" sheetId="15" r:id="rId14"/>
    <sheet name="015DS" sheetId="16" r:id="rId15"/>
    <sheet name="016DS" sheetId="17" r:id="rId16"/>
    <sheet name="017DS" sheetId="18" r:id="rId17"/>
    <sheet name="018WS" sheetId="19" r:id="rId18"/>
    <sheet name="019DS" sheetId="20" r:id="rId19"/>
    <sheet name="020DS" sheetId="21" r:id="rId20"/>
    <sheet name="021DS" sheetId="22" r:id="rId21"/>
    <sheet name="022DS" sheetId="23" r:id="rId22"/>
    <sheet name="023DS" sheetId="24" r:id="rId23"/>
    <sheet name="024DS" sheetId="25" r:id="rId24"/>
    <sheet name="025DS" sheetId="26" r:id="rId25"/>
    <sheet name="026DS" sheetId="27" r:id="rId26"/>
    <sheet name="027DS" sheetId="28" r:id="rId27"/>
    <sheet name="028DS" sheetId="29" r:id="rId28"/>
    <sheet name="029DS" sheetId="30" r:id="rId29"/>
    <sheet name="030DS" sheetId="31" r:id="rId30"/>
    <sheet name="031DS" sheetId="33" r:id="rId31"/>
    <sheet name="032DS " sheetId="34" r:id="rId32"/>
    <sheet name="033DS" sheetId="35" r:id="rId33"/>
    <sheet name="034DS" sheetId="36" r:id="rId34"/>
    <sheet name="035WS" sheetId="32" r:id="rId35"/>
    <sheet name="036DS" sheetId="39" r:id="rId36"/>
    <sheet name="037DS" sheetId="40" r:id="rId37"/>
    <sheet name="038DS" sheetId="41" r:id="rId38"/>
    <sheet name="039DS" sheetId="42" r:id="rId39"/>
    <sheet name="040DS" sheetId="43" r:id="rId40"/>
    <sheet name="041DS" sheetId="44" r:id="rId41"/>
    <sheet name="043WS" sheetId="56" r:id="rId42"/>
    <sheet name="046WS" sheetId="57" r:id="rId43"/>
    <sheet name="048DS" sheetId="45" r:id="rId44"/>
    <sheet name="050DS" sheetId="47" r:id="rId45"/>
    <sheet name="051DS" sheetId="48" r:id="rId46"/>
    <sheet name="049DS" sheetId="46" r:id="rId47"/>
    <sheet name="052DS" sheetId="49" r:id="rId48"/>
    <sheet name="053DS" sheetId="50" r:id="rId49"/>
    <sheet name="054DS" sheetId="51" r:id="rId50"/>
    <sheet name="055DS" sheetId="52" r:id="rId51"/>
    <sheet name="056DS" sheetId="53" r:id="rId52"/>
    <sheet name="057DS" sheetId="54" r:id="rId53"/>
    <sheet name="060 WS" sheetId="59" r:id="rId54"/>
    <sheet name="061DS" sheetId="60" r:id="rId55"/>
    <sheet name="062DS" sheetId="61" r:id="rId56"/>
    <sheet name="063DS" sheetId="62" r:id="rId57"/>
    <sheet name="064DS" sheetId="63" r:id="rId58"/>
    <sheet name="065WS" sheetId="64" r:id="rId59"/>
    <sheet name="066WS" sheetId="65" r:id="rId60"/>
    <sheet name="067DS" sheetId="66" r:id="rId61"/>
    <sheet name="068DS" sheetId="67" r:id="rId62"/>
    <sheet name="069DS" sheetId="68" r:id="rId63"/>
    <sheet name="070DS" sheetId="69" r:id="rId64"/>
    <sheet name="071DS" sheetId="70" r:id="rId65"/>
    <sheet name="072DS" sheetId="71" r:id="rId66"/>
    <sheet name="073DS" sheetId="72" r:id="rId67"/>
    <sheet name="074DS" sheetId="73" r:id="rId68"/>
    <sheet name="075DS" sheetId="74" r:id="rId69"/>
    <sheet name="076DS" sheetId="75" r:id="rId70"/>
    <sheet name="Sheet1" sheetId="8" r:id="rId71"/>
    <sheet name="Sheet2" sheetId="37" r:id="rId72"/>
    <sheet name="Sheet3" sheetId="38" r:id="rId73"/>
  </sheets>
  <definedNames>
    <definedName name="_xlnm.Print_Area" localSheetId="0">'001DS'!$A$2:$L$45</definedName>
    <definedName name="_xlnm.Print_Area" localSheetId="1">'002DS'!$A$2:$L$44</definedName>
    <definedName name="_xlnm.Print_Area" localSheetId="2">'003DS'!$A$2:$L$44</definedName>
    <definedName name="_xlnm.Print_Area" localSheetId="3">'004DS'!$A$2:$L$44</definedName>
    <definedName name="_xlnm.Print_Area" localSheetId="4">'005BJ'!$A$2:$L$44</definedName>
    <definedName name="_xlnm.Print_Area" localSheetId="5">'006WS'!$A$2:$L$44</definedName>
    <definedName name="_xlnm.Print_Area" localSheetId="6">'007DS'!$A$2:$L$44</definedName>
    <definedName name="_xlnm.Print_Area" localSheetId="7">'008DS'!$A$2:$L$41</definedName>
    <definedName name="_xlnm.Print_Area" localSheetId="8">'009DS'!$A$2:$L$44</definedName>
    <definedName name="_xlnm.Print_Area" localSheetId="9">'010BJ'!$A$2:$L$44</definedName>
    <definedName name="_xlnm.Print_Area" localSheetId="10">'011DS'!$A$2:$L$44</definedName>
    <definedName name="_xlnm.Print_Area" localSheetId="11">'012DS'!$A$2:$L$44</definedName>
    <definedName name="_xlnm.Print_Area" localSheetId="12">'013DS'!$A$2:$L$44</definedName>
    <definedName name="_xlnm.Print_Area" localSheetId="13">'014DS'!$A$2:$L$44</definedName>
    <definedName name="_xlnm.Print_Area" localSheetId="14">'015DS'!$A$2:$L$44</definedName>
    <definedName name="_xlnm.Print_Area" localSheetId="15">'016DS'!$A$2:$L$44</definedName>
    <definedName name="_xlnm.Print_Area" localSheetId="16">'017DS'!$A$2:$L$44</definedName>
    <definedName name="_xlnm.Print_Area" localSheetId="17">'018WS'!$A$2:$L$44</definedName>
    <definedName name="_xlnm.Print_Area" localSheetId="18">'019DS'!$A$2:$L$44</definedName>
    <definedName name="_xlnm.Print_Area" localSheetId="19">'020DS'!$A$2:$L$44</definedName>
    <definedName name="_xlnm.Print_Area" localSheetId="20">'021DS'!$A$2:$L$44</definedName>
    <definedName name="_xlnm.Print_Area" localSheetId="21">'022DS'!$A$2:$L$44</definedName>
    <definedName name="_xlnm.Print_Area" localSheetId="22">'023DS'!$A$2:$L$44</definedName>
    <definedName name="_xlnm.Print_Area" localSheetId="23">'024DS'!$A$2:$L$42</definedName>
    <definedName name="_xlnm.Print_Area" localSheetId="24">'025DS'!$A$2:$L$42</definedName>
    <definedName name="_xlnm.Print_Area" localSheetId="25">'026DS'!$A$2:$L$45</definedName>
    <definedName name="_xlnm.Print_Area" localSheetId="26">'027DS'!$A$2:$L$42</definedName>
    <definedName name="_xlnm.Print_Area" localSheetId="27">'028DS'!$A$2:$L$45</definedName>
    <definedName name="_xlnm.Print_Area" localSheetId="28">'029DS'!$A$2:$L$45</definedName>
    <definedName name="_xlnm.Print_Area" localSheetId="29">'030DS'!$A$2:$L$45</definedName>
    <definedName name="_xlnm.Print_Area" localSheetId="30">'031DS'!$A$2:$L$45</definedName>
    <definedName name="_xlnm.Print_Area" localSheetId="31">'032DS '!$A$2:$L$45</definedName>
    <definedName name="_xlnm.Print_Area" localSheetId="32">'033DS'!$A$2:$L$45</definedName>
    <definedName name="_xlnm.Print_Area" localSheetId="33">'034DS'!$A$2:$L$45</definedName>
    <definedName name="_xlnm.Print_Area" localSheetId="34">'035WS'!$A$2:$L$44</definedName>
    <definedName name="_xlnm.Print_Area" localSheetId="35">'036DS'!$A$2:$L$45</definedName>
    <definedName name="_xlnm.Print_Area" localSheetId="36">'037DS'!$A$2:$L$45</definedName>
    <definedName name="_xlnm.Print_Area" localSheetId="37">'038DS'!$A$2:$L$45</definedName>
    <definedName name="_xlnm.Print_Area" localSheetId="38">'039DS'!$A$2:$L$46</definedName>
    <definedName name="_xlnm.Print_Area" localSheetId="39">'040DS'!$A$2:$L$59</definedName>
    <definedName name="_xlnm.Print_Area" localSheetId="40">'041DS'!$A$2:$L$45</definedName>
    <definedName name="_xlnm.Print_Area" localSheetId="41">'043WS'!$A$2:$L$44</definedName>
    <definedName name="_xlnm.Print_Area" localSheetId="42">'046WS'!$A$2:$L$44</definedName>
    <definedName name="_xlnm.Print_Area" localSheetId="43">'048DS'!$A$2:$L$45</definedName>
    <definedName name="_xlnm.Print_Area" localSheetId="46">'049DS'!$A$2:$L$45</definedName>
    <definedName name="_xlnm.Print_Area" localSheetId="44">'050DS'!$A$2:$L$45</definedName>
    <definedName name="_xlnm.Print_Area" localSheetId="45">'051DS'!$A$2:$L$45</definedName>
    <definedName name="_xlnm.Print_Area" localSheetId="47">'052DS'!$A$2:$L$45</definedName>
    <definedName name="_xlnm.Print_Area" localSheetId="48">'053DS'!$A$2:$L$45</definedName>
    <definedName name="_xlnm.Print_Area" localSheetId="49">'054DS'!$A$2:$L$45</definedName>
    <definedName name="_xlnm.Print_Area" localSheetId="50">'055DS'!$A$2:$L$45</definedName>
    <definedName name="_xlnm.Print_Area" localSheetId="51">'056DS'!$A$2:$L$45</definedName>
    <definedName name="_xlnm.Print_Area" localSheetId="52">'057DS'!$A$2:$L$45</definedName>
    <definedName name="_xlnm.Print_Area" localSheetId="53">'060 WS'!$A$2:$L$44</definedName>
    <definedName name="_xlnm.Print_Area" localSheetId="54">'061DS'!$A$2:$L$44</definedName>
    <definedName name="_xlnm.Print_Area" localSheetId="55">'062DS'!$A$2:$L$52</definedName>
    <definedName name="_xlnm.Print_Area" localSheetId="56">'063DS'!$A$2:$L$45</definedName>
    <definedName name="_xlnm.Print_Area" localSheetId="57">'064DS'!$A$2:$L$45</definedName>
    <definedName name="_xlnm.Print_Area" localSheetId="58">'065WS'!$A$2:$L$43</definedName>
    <definedName name="_xlnm.Print_Area" localSheetId="59">'066WS'!$A$2:$L$43</definedName>
    <definedName name="_xlnm.Print_Area" localSheetId="60">'067DS'!$A$2:$L$45</definedName>
    <definedName name="_xlnm.Print_Area" localSheetId="61">'068DS'!$A$2:$L$45</definedName>
    <definedName name="_xlnm.Print_Area" localSheetId="62">'069DS'!$A$2:$L$41</definedName>
    <definedName name="_xlnm.Print_Area" localSheetId="63">'070DS'!$A$2:$L$43</definedName>
    <definedName name="_xlnm.Print_Area" localSheetId="64">'071DS'!$A$2:$L$45</definedName>
    <definedName name="_xlnm.Print_Area" localSheetId="65">'072DS'!$A$2:$L$45</definedName>
    <definedName name="_xlnm.Print_Area" localSheetId="66">'073DS'!$A$2:$L$45</definedName>
    <definedName name="_xlnm.Print_Area" localSheetId="67">'074DS'!$A$2:$L$45</definedName>
    <definedName name="_xlnm.Print_Area" localSheetId="68">'075DS'!$A$2:$L$45</definedName>
    <definedName name="_xlnm.Print_Area" localSheetId="69">'076DS'!$A$2:$L$44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2" i="75" l="1"/>
  <c r="L34" i="75" s="1"/>
  <c r="L24" i="74" l="1"/>
  <c r="L23" i="74"/>
  <c r="L33" i="74" s="1"/>
  <c r="L35" i="74" s="1"/>
  <c r="L24" i="73"/>
  <c r="L23" i="73"/>
  <c r="L33" i="73" s="1"/>
  <c r="L35" i="73" s="1"/>
  <c r="L24" i="72"/>
  <c r="L23" i="72"/>
  <c r="L33" i="72" s="1"/>
  <c r="L35" i="72" s="1"/>
  <c r="L24" i="71"/>
  <c r="L23" i="71"/>
  <c r="L33" i="71" s="1"/>
  <c r="L35" i="71" s="1"/>
  <c r="L24" i="70" l="1"/>
  <c r="L23" i="70"/>
  <c r="L33" i="70" l="1"/>
  <c r="L35" i="70" s="1"/>
  <c r="L24" i="69"/>
  <c r="L23" i="69" l="1"/>
  <c r="L31" i="69" s="1"/>
  <c r="L33" i="69" s="1"/>
  <c r="L23" i="68"/>
  <c r="L22" i="68"/>
  <c r="L29" i="68" s="1"/>
  <c r="L31" i="68" s="1"/>
  <c r="L24" i="67" l="1"/>
  <c r="L23" i="67"/>
  <c r="L33" i="67" s="1"/>
  <c r="L35" i="67" s="1"/>
  <c r="L24" i="66"/>
  <c r="L23" i="66"/>
  <c r="L33" i="66" s="1"/>
  <c r="L35" i="66" s="1"/>
  <c r="L28" i="65"/>
  <c r="L27" i="65"/>
  <c r="L24" i="65"/>
  <c r="L23" i="65"/>
  <c r="L31" i="65" l="1"/>
  <c r="L33" i="65" s="1"/>
  <c r="L28" i="64"/>
  <c r="L27" i="64"/>
  <c r="L24" i="64"/>
  <c r="L23" i="64"/>
  <c r="L22" i="64"/>
  <c r="L31" i="64" l="1"/>
  <c r="L33" i="64" s="1"/>
  <c r="L24" i="63"/>
  <c r="L23" i="63"/>
  <c r="L33" i="63" s="1"/>
  <c r="L35" i="63" s="1"/>
  <c r="L24" i="62" l="1"/>
  <c r="L23" i="62"/>
  <c r="L33" i="62" s="1"/>
  <c r="L35" i="62" s="1"/>
  <c r="L22" i="61"/>
  <c r="L21" i="61"/>
  <c r="L40" i="61"/>
  <c r="L42" i="61" s="1"/>
  <c r="L21" i="60"/>
  <c r="L32" i="60" s="1"/>
  <c r="L34" i="60" s="1"/>
  <c r="L24" i="59" l="1"/>
  <c r="L23" i="59"/>
  <c r="L32" i="59" s="1"/>
  <c r="L34" i="59" s="1"/>
  <c r="L25" i="56"/>
  <c r="L24" i="57"/>
  <c r="L23" i="57"/>
  <c r="L24" i="56"/>
  <c r="L23" i="56"/>
  <c r="L32" i="56" s="1"/>
  <c r="L32" i="57" l="1"/>
  <c r="L34" i="57" s="1"/>
  <c r="L34" i="56"/>
  <c r="L24" i="54" l="1"/>
  <c r="L23" i="54"/>
  <c r="L33" i="54" s="1"/>
  <c r="L35" i="54" s="1"/>
  <c r="L24" i="53" l="1"/>
  <c r="L23" i="53"/>
  <c r="L33" i="53" s="1"/>
  <c r="L35" i="53" s="1"/>
  <c r="L24" i="52" l="1"/>
  <c r="L23" i="52"/>
  <c r="L33" i="52" s="1"/>
  <c r="L35" i="52" s="1"/>
  <c r="L24" i="51"/>
  <c r="L23" i="51"/>
  <c r="L33" i="51" s="1"/>
  <c r="L35" i="51" s="1"/>
  <c r="L24" i="50"/>
  <c r="L23" i="50"/>
  <c r="L33" i="50" s="1"/>
  <c r="L35" i="50" s="1"/>
  <c r="L24" i="49" l="1"/>
  <c r="L23" i="49"/>
  <c r="L33" i="49" s="1"/>
  <c r="L35" i="49" s="1"/>
  <c r="L24" i="48"/>
  <c r="L23" i="48"/>
  <c r="L33" i="48" s="1"/>
  <c r="L35" i="48" s="1"/>
  <c r="L24" i="47" l="1"/>
  <c r="L23" i="47"/>
  <c r="L33" i="47" s="1"/>
  <c r="L35" i="47" s="1"/>
  <c r="L24" i="46" l="1"/>
  <c r="L23" i="46"/>
  <c r="L23" i="45"/>
  <c r="L24" i="44"/>
  <c r="L23" i="44"/>
  <c r="L21" i="43"/>
  <c r="L47" i="43" s="1"/>
  <c r="L49" i="43" s="1"/>
  <c r="L27" i="42"/>
  <c r="L26" i="42"/>
  <c r="L25" i="42"/>
  <c r="L24" i="42"/>
  <c r="L24" i="41"/>
  <c r="L23" i="41"/>
  <c r="L24" i="40"/>
  <c r="L23" i="40"/>
  <c r="L23" i="39"/>
  <c r="L28" i="35"/>
  <c r="L27" i="35"/>
  <c r="L24" i="36"/>
  <c r="L23" i="36"/>
  <c r="L33" i="36" s="1"/>
  <c r="L35" i="36" s="1"/>
  <c r="L24" i="35"/>
  <c r="L23" i="35"/>
  <c r="L24" i="33"/>
  <c r="L24" i="34"/>
  <c r="L23" i="34"/>
  <c r="L23" i="33"/>
  <c r="L23" i="32"/>
  <c r="L33" i="46" l="1"/>
  <c r="L35" i="46" s="1"/>
  <c r="L33" i="45"/>
  <c r="L35" i="45" s="1"/>
  <c r="L33" i="44"/>
  <c r="L35" i="44" s="1"/>
  <c r="L34" i="42"/>
  <c r="L36" i="42" s="1"/>
  <c r="L33" i="41"/>
  <c r="L35" i="41" s="1"/>
  <c r="L33" i="40"/>
  <c r="L35" i="40" s="1"/>
  <c r="L33" i="39"/>
  <c r="L35" i="39" s="1"/>
  <c r="L33" i="35"/>
  <c r="L35" i="35" s="1"/>
  <c r="L33" i="33"/>
  <c r="L35" i="33" s="1"/>
  <c r="L33" i="34"/>
  <c r="L35" i="34" s="1"/>
  <c r="L32" i="32"/>
  <c r="L34" i="32" l="1"/>
  <c r="L24" i="31"/>
  <c r="L23" i="31"/>
  <c r="L33" i="31" s="1"/>
  <c r="L35" i="31" s="1"/>
  <c r="L24" i="30"/>
  <c r="L23" i="30"/>
  <c r="L24" i="29"/>
  <c r="L23" i="29"/>
  <c r="L25" i="27"/>
  <c r="L24" i="27"/>
  <c r="L25" i="28"/>
  <c r="L24" i="28"/>
  <c r="L23" i="28"/>
  <c r="L29" i="27"/>
  <c r="L28" i="27"/>
  <c r="L23" i="27"/>
  <c r="L24" i="26"/>
  <c r="L23" i="26"/>
  <c r="L24" i="25"/>
  <c r="L30" i="28" l="1"/>
  <c r="L32" i="28" s="1"/>
  <c r="L33" i="30"/>
  <c r="L35" i="30" s="1"/>
  <c r="L33" i="29"/>
  <c r="L35" i="29" s="1"/>
  <c r="L33" i="27"/>
  <c r="L35" i="27" s="1"/>
  <c r="L30" i="26"/>
  <c r="L32" i="26" s="1"/>
  <c r="L23" i="25"/>
  <c r="L30" i="25" s="1"/>
  <c r="L32" i="25" s="1"/>
  <c r="L24" i="24" l="1"/>
  <c r="L23" i="24"/>
  <c r="L24" i="23"/>
  <c r="L23" i="23"/>
  <c r="L32" i="23" s="1"/>
  <c r="L34" i="23" s="1"/>
  <c r="L24" i="22"/>
  <c r="L23" i="22"/>
  <c r="L32" i="22" s="1"/>
  <c r="L34" i="22" s="1"/>
  <c r="L24" i="21"/>
  <c r="L23" i="21"/>
  <c r="L32" i="21" s="1"/>
  <c r="L34" i="21" s="1"/>
  <c r="L24" i="20"/>
  <c r="L23" i="20"/>
  <c r="L32" i="20" s="1"/>
  <c r="L34" i="20" s="1"/>
  <c r="L24" i="19"/>
  <c r="L23" i="19"/>
  <c r="L24" i="18"/>
  <c r="L23" i="18"/>
  <c r="L32" i="18" s="1"/>
  <c r="L34" i="18" s="1"/>
  <c r="L24" i="17"/>
  <c r="L23" i="17"/>
  <c r="L24" i="16"/>
  <c r="L23" i="16"/>
  <c r="L24" i="15"/>
  <c r="L23" i="15"/>
  <c r="L24" i="14"/>
  <c r="L23" i="14"/>
  <c r="L24" i="13"/>
  <c r="L23" i="13"/>
  <c r="L24" i="12"/>
  <c r="L23" i="12"/>
  <c r="L24" i="11"/>
  <c r="L23" i="11"/>
  <c r="L24" i="10"/>
  <c r="L23" i="10"/>
  <c r="L24" i="9"/>
  <c r="L23" i="9"/>
  <c r="L22" i="9"/>
  <c r="L24" i="7"/>
  <c r="L23" i="7"/>
  <c r="L28" i="6"/>
  <c r="L27" i="6"/>
  <c r="L24" i="6"/>
  <c r="L23" i="6"/>
  <c r="L23" i="5"/>
  <c r="L32" i="5" s="1"/>
  <c r="L34" i="5" s="1"/>
  <c r="L26" i="4"/>
  <c r="L25" i="4"/>
  <c r="L32" i="15" l="1"/>
  <c r="L34" i="15" s="1"/>
  <c r="L32" i="16"/>
  <c r="L34" i="16" s="1"/>
  <c r="L32" i="24"/>
  <c r="L34" i="24" s="1"/>
  <c r="L32" i="19"/>
  <c r="L34" i="19" s="1"/>
  <c r="L32" i="17"/>
  <c r="L34" i="17" s="1"/>
  <c r="L32" i="14"/>
  <c r="L34" i="14" s="1"/>
  <c r="L32" i="13"/>
  <c r="L34" i="13" s="1"/>
  <c r="L32" i="12"/>
  <c r="L34" i="12" s="1"/>
  <c r="L32" i="11"/>
  <c r="L34" i="11" s="1"/>
  <c r="L32" i="10"/>
  <c r="L34" i="10" s="1"/>
  <c r="L29" i="9"/>
  <c r="L31" i="9" s="1"/>
  <c r="L32" i="7"/>
  <c r="L34" i="7" s="1"/>
  <c r="L32" i="6"/>
  <c r="L24" i="4"/>
  <c r="L23" i="4"/>
  <c r="L24" i="3"/>
  <c r="L23" i="3"/>
  <c r="L32" i="3" s="1"/>
  <c r="L34" i="3" s="1"/>
  <c r="L24" i="2"/>
  <c r="L23" i="2"/>
  <c r="L32" i="2" s="1"/>
  <c r="L34" i="2" s="1"/>
  <c r="L25" i="1"/>
  <c r="L24" i="1"/>
  <c r="L33" i="1" s="1"/>
  <c r="L35" i="1" s="1"/>
  <c r="L33" i="6" l="1"/>
  <c r="L34" i="6" s="1"/>
  <c r="L32" i="4"/>
  <c r="L34" i="4" s="1"/>
</calcChain>
</file>

<file path=xl/sharedStrings.xml><?xml version="1.0" encoding="utf-8"?>
<sst xmlns="http://schemas.openxmlformats.org/spreadsheetml/2006/main" count="1750" uniqueCount="238">
  <si>
    <t>email;sales.tunggalmandirisukses@gmail.com</t>
  </si>
  <si>
    <t>sales.tunggalmadirisukses@gmail.com</t>
  </si>
  <si>
    <t>QUOTATION</t>
  </si>
  <si>
    <t>No.</t>
  </si>
  <si>
    <t>Description</t>
  </si>
  <si>
    <t>QTY</t>
  </si>
  <si>
    <t>EA</t>
  </si>
  <si>
    <t>Unit Price IDR</t>
  </si>
  <si>
    <t>Total Price IDR</t>
  </si>
  <si>
    <t>Total Sale Price</t>
  </si>
  <si>
    <t>Disc 4%</t>
  </si>
  <si>
    <t>Discount</t>
  </si>
  <si>
    <t>Grand Total</t>
  </si>
  <si>
    <t>TERMS and CONDITION</t>
  </si>
  <si>
    <t>Proposed by :</t>
  </si>
  <si>
    <t>Tunggal Mandiri Sukses</t>
  </si>
  <si>
    <t>Vhani</t>
  </si>
  <si>
    <t>MD</t>
  </si>
  <si>
    <t>RFQ/JE/DS/096/2022</t>
  </si>
  <si>
    <t xml:space="preserve">RA PERMIT PNA ASSET 3_CTN 3064 </t>
  </si>
  <si>
    <t>EXTEND TRANPORT</t>
  </si>
  <si>
    <t>Ra Permit Aplikasi Transport</t>
  </si>
  <si>
    <t>Ra Permit Aplikasi Revisi</t>
  </si>
  <si>
    <t>RFQ/JE/DS/097/2022</t>
  </si>
  <si>
    <t>PERMIT BUNYU_CTN3016.(EX3230)</t>
  </si>
  <si>
    <t>RFQ/JE/DS/081/2022</t>
  </si>
  <si>
    <t>PERMIT MEDCO CTN 3102</t>
  </si>
  <si>
    <t>RFQ/JE/DS/131/2022</t>
  </si>
  <si>
    <t>PERMIT IMPORT RA SOURCES</t>
  </si>
  <si>
    <t>IMPORT PERMIT (HS CODE 28444090)</t>
  </si>
  <si>
    <t>PERSETUJUAN IMPORT</t>
  </si>
  <si>
    <t>IZIN MANFAAT</t>
  </si>
  <si>
    <t>TRANSPORT TO WORSHOP</t>
  </si>
  <si>
    <t>RFQ/JE/PP/182/2022</t>
  </si>
  <si>
    <t>RADIOACTIVE LEAK TEST NAROGONG</t>
  </si>
  <si>
    <t>Leaktest Ra Souces</t>
  </si>
  <si>
    <t>RFQ/DY/WS/331/2022</t>
  </si>
  <si>
    <t>RA [ERMIT MULTILOKASI</t>
  </si>
  <si>
    <t>RA PERMIT MEDCO</t>
  </si>
  <si>
    <t>RFQ/JE/DS/379/2022</t>
  </si>
  <si>
    <t>RA PERMIT NUTRON SOURCE 41772B</t>
  </si>
  <si>
    <t>Re-Calibration Surveymeter</t>
  </si>
  <si>
    <t>Pick up and delivery Surveymeter Blikapapn-Jakarta-Batan</t>
  </si>
  <si>
    <t>Maintenance</t>
  </si>
  <si>
    <t>RFQ/JE/DS/380/2022</t>
  </si>
  <si>
    <t>RE-CALIBRATION BANYUWANGI TO NAROGONG</t>
  </si>
  <si>
    <t>RFQ/JE/DS/444/2022</t>
  </si>
  <si>
    <t>PERMIT FOR BP 41772B</t>
  </si>
  <si>
    <t>Repair T407</t>
  </si>
  <si>
    <t>Ra Calibration for Surveymeter Merk Inspector</t>
  </si>
  <si>
    <t>Pick Up And Delivery Surveymeter Workshop to Batan</t>
  </si>
  <si>
    <t>RE-CALIBRATION SURVEYMETER 29753</t>
  </si>
  <si>
    <t>RFQ/DY/PP/463/2022</t>
  </si>
  <si>
    <t>RFQ/JE/DS/399/2022</t>
  </si>
  <si>
    <t>RA PERMIT CTN 3016 EX 3230</t>
  </si>
  <si>
    <t>RFQ/JE/DS/542/2022</t>
  </si>
  <si>
    <t>RA PERMIT CTN 4015 PHKT SAPI</t>
  </si>
  <si>
    <t>RFQ/JE/DS/541/2022</t>
  </si>
  <si>
    <t>RA PERMIT CTN 4016 PETRONAS</t>
  </si>
  <si>
    <t>RFQ/JE/DS/543/2022</t>
  </si>
  <si>
    <t>RA PERMIT CTN 3158 HCML</t>
  </si>
  <si>
    <t>RFQ/JE/PP/563/2022</t>
  </si>
  <si>
    <t>RA PERMIT CTN 3165</t>
  </si>
  <si>
    <t>PKSR DAN PPR</t>
  </si>
  <si>
    <t>PKSR FOR JONGGA,A.DIMITRI DAN YUDISTIRA</t>
  </si>
  <si>
    <t>PPR AN.YUDISTIRA</t>
  </si>
  <si>
    <t>RFQ/JE/DS/688/2022</t>
  </si>
  <si>
    <t>RFQ/JE/DS/693/2022</t>
  </si>
  <si>
    <t>SDH DIDAFTRAKAN OLEH HANNI PKSR BULAN AUG</t>
  </si>
  <si>
    <t>RA PERMIT CTN 3064</t>
  </si>
  <si>
    <t>RFQ/DY/WS/945/2022</t>
  </si>
  <si>
    <t>RE-CALIBRATION SVY</t>
  </si>
  <si>
    <t>Re-Calibration Svy</t>
  </si>
  <si>
    <t>Transport Narogong-Batan-Narogong</t>
  </si>
  <si>
    <t>RFQ/JE/DS/955/2022</t>
  </si>
  <si>
    <t>RA PERMIT CTN 015</t>
  </si>
  <si>
    <t>RFQ/JE/DS/956/2022</t>
  </si>
  <si>
    <t>RFQ/JE/DS/959/2022</t>
  </si>
  <si>
    <t>RA PERMIT CTN 3102</t>
  </si>
  <si>
    <t>RFQ/JE/DS/1031/2022</t>
  </si>
  <si>
    <t>RA PERMIT CTN 3102 PHKT</t>
  </si>
  <si>
    <t>RFQ/JE/DS/1032/2022</t>
  </si>
  <si>
    <t>RA PERMIT CTN 4015 BUNYU</t>
  </si>
  <si>
    <t>Rental TlD Badges</t>
  </si>
  <si>
    <t>RFQ/JE/DS/1068/2022</t>
  </si>
  <si>
    <t>Kalibrasi/Pembacaan</t>
  </si>
  <si>
    <t>RENTAL TLD BADGES 1 PERIODE (Apr-Juni 22)</t>
  </si>
  <si>
    <t>RFQ/JE/DS/1092/2022</t>
  </si>
  <si>
    <t xml:space="preserve">RA PERMIT DLS 73903B &amp; NLS N-661  </t>
  </si>
  <si>
    <t>RFQ/JE/DS/1272/2022</t>
  </si>
  <si>
    <t>RA Permit CTN 3016</t>
  </si>
  <si>
    <t>RFQ/JE/DS/1187/2022</t>
  </si>
  <si>
    <t xml:space="preserve">DISPOSAL DETECTOR TO HTC_RE-EXPORT </t>
  </si>
  <si>
    <t>Persetujuan Export</t>
  </si>
  <si>
    <t>Transport Base Ke Bandara</t>
  </si>
  <si>
    <t xml:space="preserve">Penghentian </t>
  </si>
  <si>
    <t>Persetujuan Import</t>
  </si>
  <si>
    <t>Transport</t>
  </si>
  <si>
    <t>Import Permit  N661 revision using  MAWB</t>
  </si>
  <si>
    <t>RA PERMIT CTN 4016</t>
  </si>
  <si>
    <t>RA PERMIT CTN 4015</t>
  </si>
  <si>
    <t>RFQ/JE/DS/1344/2022</t>
  </si>
  <si>
    <t>RFQ/JE/DS/1345/2022</t>
  </si>
  <si>
    <t>RFQ/JE/DS/1353/2022</t>
  </si>
  <si>
    <t>RFQ/JE/DS/1352/2022</t>
  </si>
  <si>
    <t>PERSETUJUAN IMPORT3816467&amp;38161761</t>
  </si>
  <si>
    <t>RFQ/JE/DS/1354/2022</t>
  </si>
  <si>
    <t>RA PERMIT SDN NV_CTN 3230</t>
  </si>
  <si>
    <t>Pengangkutan Bandara Ke Base</t>
  </si>
  <si>
    <t>RA PERMIT MULTILOKASI DLS 73903B</t>
  </si>
  <si>
    <t>RFQ/JE/DS/1442/2022</t>
  </si>
  <si>
    <t>RA PERMIT CTN 3016</t>
  </si>
  <si>
    <t>RFQ/DY/WS//1469/2022</t>
  </si>
  <si>
    <t>RE-EXTEND</t>
  </si>
  <si>
    <t>RE-EXTEND USAGE PERMIT</t>
  </si>
  <si>
    <t>Transport Bandara Ke Base</t>
  </si>
  <si>
    <t>RFQ/JE/DS/1441/2022.REV</t>
  </si>
  <si>
    <t xml:space="preserve">RE-SUBMIT IMPORT </t>
  </si>
  <si>
    <t>NOTED : KUTH &amp;N661</t>
  </si>
  <si>
    <t>RFQ/JE/DS/1535/2022</t>
  </si>
  <si>
    <t>RA SUPPORT</t>
  </si>
  <si>
    <t>BOX SURVEYMETER SET</t>
  </si>
  <si>
    <t>RFQ/JE/DS/1585/2022</t>
  </si>
  <si>
    <t>RA RE-CALIBRATION SURVEYMETER</t>
  </si>
  <si>
    <t>RFQ/JE/DS/1586/2022</t>
  </si>
  <si>
    <t>RA PERMIT CTN 3158</t>
  </si>
  <si>
    <t>RFQ/JE/DS/1636/2022</t>
  </si>
  <si>
    <t>RA PERMIT PETRONAS_NV,RE-SEND IMPORT DLS</t>
  </si>
  <si>
    <t>Re-Submit PI</t>
  </si>
  <si>
    <t>Re-Submit Transport</t>
  </si>
  <si>
    <t>GSM Security Alarm System</t>
  </si>
  <si>
    <t>Detail Produk :</t>
  </si>
  <si>
    <t>Unit</t>
  </si>
  <si>
    <t>90686B/3816176 Dan N1802</t>
  </si>
  <si>
    <t xml:space="preserve"> Pcs Alarm</t>
  </si>
  <si>
    <t xml:space="preserve"> Pcs Remote Control</t>
  </si>
  <si>
    <t xml:space="preserve"> Pcs Pir Motion Sensor With External Antena</t>
  </si>
  <si>
    <t xml:space="preserve"> Pcs Wired White Siren</t>
  </si>
  <si>
    <t xml:space="preserve"> Pcs Door /Window Sensor with  External Antena</t>
  </si>
  <si>
    <t xml:space="preserve"> Pcs Smoke Sensor</t>
  </si>
  <si>
    <t xml:space="preserve"> Pcs Gas Sensor</t>
  </si>
  <si>
    <t>Instalasi Dan Tools</t>
  </si>
  <si>
    <t>Handphone Analog</t>
  </si>
  <si>
    <t>GSM Security Alarm System untuk  pengamanan rumah,Toko</t>
  </si>
  <si>
    <t>Kantor,Gudang Dll.</t>
  </si>
  <si>
    <t>Perangkat Alrm bisa ditambah sampai dengan 12 pcs ACC.</t>
  </si>
  <si>
    <t>Jarak Frekuensi 10-15 Meter</t>
  </si>
  <si>
    <t>Bisa disetting ke 3 Nomer GSM.</t>
  </si>
  <si>
    <t>Induk disarankan ditempatkan dilokasi lokasi yang sinyalnya</t>
  </si>
  <si>
    <t>stabil dan bagus.</t>
  </si>
  <si>
    <t>Untuk binatang kecil tidak seperti semut,nyamuk,dll terdeteksi</t>
  </si>
  <si>
    <t>dikarenakan sudah pet imune.</t>
  </si>
  <si>
    <t>Suara Speaker sekitar 60 Detik.</t>
  </si>
  <si>
    <t>Keterangan Produk :</t>
  </si>
  <si>
    <t xml:space="preserve">PPR TRAINING </t>
  </si>
  <si>
    <t>PPR Training A.n.Ismarwanto(6-9 Sep-22)</t>
  </si>
  <si>
    <t>PPR Training A.n.Nurlambang &amp; Ismarwanto(7-10 Juni 22)</t>
  </si>
  <si>
    <t>RFQ/JE/DS/1641/2022.REVISI</t>
  </si>
  <si>
    <t>EXTEND USAGE PERMIT RA SOURCES</t>
  </si>
  <si>
    <t>Ra Aplikasi Transport</t>
  </si>
  <si>
    <t>Ra Aplikasi Revisi</t>
  </si>
  <si>
    <t>RFQ/JE/DS/2013/2022.</t>
  </si>
  <si>
    <t>EXTEND USAGE PERMIT DETECTOR</t>
  </si>
  <si>
    <t>Ra Aplikasi Usagr Permit</t>
  </si>
  <si>
    <t>RFQ/JE/DS/2012/2022.REV</t>
  </si>
  <si>
    <t>RFQ/JE/DS/2011/2022.</t>
  </si>
  <si>
    <t>MULTILOKASI NSO_CTN 3144</t>
  </si>
  <si>
    <t>RFQ/JE/DS/2102/2022.</t>
  </si>
  <si>
    <t>RFQ/JE/DS/2103/2022.</t>
  </si>
  <si>
    <t>RFQ/JE/DS/2125/2022.</t>
  </si>
  <si>
    <t>RA PERMIT CTN 3230</t>
  </si>
  <si>
    <t>RFQ/JE/DS/2104/2022.</t>
  </si>
  <si>
    <t>RFQ/JE/DS/2126/2022.</t>
  </si>
  <si>
    <t>RFQ/JE/DS/2147/2022.</t>
  </si>
  <si>
    <t>RA PERMIT 90686B &amp; NVZBVAPVA103</t>
  </si>
  <si>
    <t>RFQ/JE/DS/2191/2022.</t>
  </si>
  <si>
    <t>RA PERMIT ORD</t>
  </si>
  <si>
    <t>RFQ/DY/WS/2004/2022</t>
  </si>
  <si>
    <t>RFQ/DY/WS/1815/2022</t>
  </si>
  <si>
    <t>Izin Manfaat</t>
  </si>
  <si>
    <t>RFQ/DY/WS/1387/2022</t>
  </si>
  <si>
    <t>RA PERMIT</t>
  </si>
  <si>
    <t>Tracerco Gamma</t>
  </si>
  <si>
    <t>Pendos</t>
  </si>
  <si>
    <t>BOX</t>
  </si>
  <si>
    <t>RENTAL SURVEYMETER / BULAN</t>
  </si>
  <si>
    <t>BLN</t>
  </si>
  <si>
    <t>RFQ/JE/DS//2022</t>
  </si>
  <si>
    <t>EXTEND TLD 1 PERIODE(JAN-MAR 22)</t>
  </si>
  <si>
    <t xml:space="preserve">ARIF RANGGA </t>
  </si>
  <si>
    <t>SURYO SULARSO</t>
  </si>
  <si>
    <t>ISRIWAN FAYUZA</t>
  </si>
  <si>
    <t>BUAJI PUTRO</t>
  </si>
  <si>
    <t>RUDOLF SITOMPUL</t>
  </si>
  <si>
    <t>RUDI DHARMALI</t>
  </si>
  <si>
    <t>ISMARWANTO</t>
  </si>
  <si>
    <t>ISWARJIT</t>
  </si>
  <si>
    <t>KHAIRIL ABIDIN</t>
  </si>
  <si>
    <t>ANWAR RITONGA</t>
  </si>
  <si>
    <t>DANANG ADYEKSA</t>
  </si>
  <si>
    <t>Evaluasi Pembacaan</t>
  </si>
  <si>
    <t>EKO FUJI</t>
  </si>
  <si>
    <t>NURLAMBANG ATMOJO</t>
  </si>
  <si>
    <t>JULIUS FERNANDO</t>
  </si>
  <si>
    <t>JONGGA</t>
  </si>
  <si>
    <t>Noted : Minimum 6 Bulan Masa Sewa</t>
  </si>
  <si>
    <t>RFQ/JE/DS/2313/2022.</t>
  </si>
  <si>
    <t>RA PERMIT CTN 3016 ASSET 3 PERTAMINA</t>
  </si>
  <si>
    <t>RFQ/JE/DS/2377/2022.</t>
  </si>
  <si>
    <t>RA PERMIT CTN 015 FOR BP-EX BUNYU</t>
  </si>
  <si>
    <t>RFQ/DY/WS//2022</t>
  </si>
  <si>
    <t xml:space="preserve">Ra Permit Transport </t>
  </si>
  <si>
    <t>RA PERMIT REPSOL</t>
  </si>
  <si>
    <t>RA PERMIT RPM</t>
  </si>
  <si>
    <t>NOT SEND</t>
  </si>
  <si>
    <t>RA PERMIT 3102</t>
  </si>
  <si>
    <t>RA PERMIT 3158 HCML</t>
  </si>
  <si>
    <t>RAURVEY METER CALIBRATION NEW IMPORT</t>
  </si>
  <si>
    <t>RFQ/JE/DS/2501/2022</t>
  </si>
  <si>
    <t>RFQ/JE/DS/2509/2022.</t>
  </si>
  <si>
    <t>EXPORT PERMIT 7 DETECTOR</t>
  </si>
  <si>
    <t>RA Aplikasi Izin  Export</t>
  </si>
  <si>
    <t>Ra Aplikasi Persetujuan Export</t>
  </si>
  <si>
    <t>RFQ/JE/DS/2525/2022.</t>
  </si>
  <si>
    <t>RFQ/JE/DS/2524/2022.</t>
  </si>
  <si>
    <t>RFQ/JE/DS/2527/2022.</t>
  </si>
  <si>
    <t>RA PERMIT DLS 80443B</t>
  </si>
  <si>
    <t xml:space="preserve">Noted : add Sn 1965 and 5612,Suddenly </t>
  </si>
  <si>
    <t>Requested for BP on 28 Jun 22</t>
  </si>
  <si>
    <t>RFQ/JE/DS/2601/2022.</t>
  </si>
  <si>
    <t>RFQ/JE/DS/2602/2022.</t>
  </si>
  <si>
    <t>RA PERMIT CTN 3144</t>
  </si>
  <si>
    <t>RFQ/JE/DS/2603/2022.</t>
  </si>
  <si>
    <t>RFQ/JE/DS/2604/2022.</t>
  </si>
  <si>
    <t>RA PERMIT FOR SECON WS CONTAINER</t>
  </si>
  <si>
    <t>PENDOS TRACERCO T 404</t>
  </si>
  <si>
    <t>RFQ/DY/WS/2645/2022</t>
  </si>
  <si>
    <t>RA PERMIT OH &amp; SPN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</si>
</sst>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Courier New"/>
      <family val="3"/>
    </font>
    <font>
      <sz val="10"/>
      <color rgb="FF002060"/>
      <name val="Arial"/>
      <family val="2"/>
    </font>
    <font>
      <sz val="10"/>
      <color rgb="FF002060"/>
      <name val="Courier New"/>
      <family val="3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Courier New"/>
      <family val="3"/>
    </font>
    <font>
      <b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8"/>
      <name val="Courier New"/>
      <family val="3"/>
    </font>
    <font>
      <b/>
      <u/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8" fillId="0" borderId="0"/>
  </cellStyleXfs>
  <cellXfs count="158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6" xfId="0" applyFont="1" applyBorder="1" applyAlignment="1">
      <alignment horizontal="left"/>
    </xf>
    <xf numFmtId="0" fontId="9" fillId="0" borderId="7" xfId="2" applyBorder="1" applyAlignment="1" applyProtection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0" fillId="0" borderId="0" xfId="0" applyFont="1"/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distributed"/>
    </xf>
    <xf numFmtId="0" fontId="12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13" fillId="0" borderId="0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3" fontId="8" fillId="0" borderId="19" xfId="0" applyNumberFormat="1" applyFont="1" applyBorder="1"/>
    <xf numFmtId="3" fontId="8" fillId="0" borderId="20" xfId="0" applyNumberFormat="1" applyFont="1" applyBorder="1"/>
    <xf numFmtId="0" fontId="13" fillId="0" borderId="15" xfId="0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3" fontId="8" fillId="0" borderId="0" xfId="0" applyNumberFormat="1" applyFont="1" applyBorder="1"/>
    <xf numFmtId="0" fontId="14" fillId="0" borderId="0" xfId="0" applyFont="1" applyFill="1" applyBorder="1"/>
    <xf numFmtId="0" fontId="13" fillId="0" borderId="4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8" fillId="0" borderId="17" xfId="0" applyFont="1" applyBorder="1" applyAlignment="1">
      <alignment horizontal="left"/>
    </xf>
    <xf numFmtId="3" fontId="12" fillId="0" borderId="21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2" fillId="0" borderId="22" xfId="0" applyNumberFormat="1" applyFont="1" applyBorder="1"/>
    <xf numFmtId="10" fontId="0" fillId="0" borderId="0" xfId="0" applyNumberFormat="1"/>
    <xf numFmtId="3" fontId="12" fillId="0" borderId="20" xfId="0" applyNumberFormat="1" applyFont="1" applyBorder="1"/>
    <xf numFmtId="43" fontId="0" fillId="0" borderId="0" xfId="1" applyFont="1"/>
    <xf numFmtId="0" fontId="15" fillId="0" borderId="0" xfId="0" quotePrefix="1" applyFont="1" applyAlignment="1">
      <alignment horizontal="left"/>
    </xf>
    <xf numFmtId="0" fontId="1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164" fontId="0" fillId="0" borderId="0" xfId="1" applyNumberFormat="1" applyFont="1"/>
    <xf numFmtId="0" fontId="18" fillId="2" borderId="0" xfId="0" applyFont="1" applyFill="1" applyAlignment="1">
      <alignment horizontal="center"/>
    </xf>
    <xf numFmtId="0" fontId="16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43" fontId="0" fillId="0" borderId="0" xfId="0" applyNumberFormat="1"/>
    <xf numFmtId="0" fontId="15" fillId="0" borderId="0" xfId="0" applyFont="1"/>
    <xf numFmtId="0" fontId="0" fillId="0" borderId="0" xfId="0" applyNumberFormat="1"/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5" fillId="0" borderId="0" xfId="0" applyFont="1" applyBorder="1"/>
    <xf numFmtId="0" fontId="0" fillId="0" borderId="0" xfId="0" applyBorder="1"/>
    <xf numFmtId="0" fontId="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8" fillId="0" borderId="17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19" xfId="0" applyFont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3" fontId="8" fillId="0" borderId="19" xfId="0" applyNumberFormat="1" applyFont="1" applyBorder="1"/>
    <xf numFmtId="3" fontId="8" fillId="0" borderId="20" xfId="0" applyNumberFormat="1" applyFont="1" applyBorder="1"/>
    <xf numFmtId="3" fontId="8" fillId="0" borderId="19" xfId="0" applyNumberFormat="1" applyFont="1" applyFill="1" applyBorder="1"/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19" xfId="6" applyFont="1" applyBorder="1" applyAlignment="1">
      <alignment horizontal="left" vertical="center"/>
    </xf>
    <xf numFmtId="0" fontId="8" fillId="0" borderId="0" xfId="6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3" fontId="8" fillId="0" borderId="19" xfId="0" applyNumberFormat="1" applyFont="1" applyBorder="1"/>
    <xf numFmtId="3" fontId="8" fillId="0" borderId="20" xfId="0" applyNumberFormat="1" applyFont="1" applyBorder="1"/>
    <xf numFmtId="0" fontId="12" fillId="0" borderId="19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4" fillId="0" borderId="0" xfId="10" applyFont="1" applyFill="1" applyBorder="1" applyAlignment="1">
      <alignment horizontal="left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3" fontId="14" fillId="0" borderId="0" xfId="1" applyFont="1" applyFill="1" applyBorder="1"/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3" fontId="0" fillId="0" borderId="0" xfId="0" applyNumberFormat="1"/>
    <xf numFmtId="43" fontId="23" fillId="0" borderId="0" xfId="1" applyFont="1" applyFill="1" applyBorder="1"/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22" fillId="0" borderId="16" xfId="0" applyFont="1" applyBorder="1" applyAlignment="1">
      <alignment horizontal="center"/>
    </xf>
    <xf numFmtId="0" fontId="22" fillId="0" borderId="2" xfId="0" applyFont="1" applyBorder="1" applyAlignment="1">
      <alignment horizontal="center"/>
    </xf>
  </cellXfs>
  <cellStyles count="11">
    <cellStyle name="Comma" xfId="1" builtinId="3"/>
    <cellStyle name="Comma 2" xfId="3" xr:uid="{00000000-0005-0000-0000-000001000000}"/>
    <cellStyle name="Comma 3" xfId="4" xr:uid="{00000000-0005-0000-0000-000002000000}"/>
    <cellStyle name="Comma 4" xfId="5" xr:uid="{00000000-0005-0000-0000-000003000000}"/>
    <cellStyle name="Hyperlink" xfId="2" builtinId="8"/>
    <cellStyle name="Normal" xfId="0" builtinId="0"/>
    <cellStyle name="Normal 2" xfId="6" xr:uid="{00000000-0005-0000-0000-000006000000}"/>
    <cellStyle name="Normal 3" xfId="7" xr:uid="{00000000-0005-0000-0000-000007000000}"/>
    <cellStyle name="Normal 3 2" xfId="8" xr:uid="{00000000-0005-0000-0000-000008000000}"/>
    <cellStyle name="Normal 3 3" xfId="9" xr:uid="{00000000-0005-0000-0000-000009000000}"/>
    <cellStyle name="Normal 4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10-Jan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001/PMT/DS/I/2022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6770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6770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6770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6770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03-FEB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010/PMT/BJ/I/2022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Ridlo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25812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36671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04-Feb-2022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011/PMT/DS/I/2022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>
          <a:spLocks noChangeArrowheads="1"/>
        </xdr:cNvSpPr>
      </xdr:nvSpPr>
      <xdr:spPr bwMode="auto">
        <a:xfrm>
          <a:off x="24003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25812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36671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09-Feb-2022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012/PMT/DS/I/2022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 bwMode="auto">
        <a:xfrm>
          <a:off x="24003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5812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36671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09-Feb-2022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013/PMT/DS/I/2022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003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25812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36671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09-Feb-2022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014/PMT/DS/I/2022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>
          <a:spLocks noChangeArrowheads="1"/>
        </xdr:cNvSpPr>
      </xdr:nvSpPr>
      <xdr:spPr bwMode="auto">
        <a:xfrm>
          <a:off x="24003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25812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>
          <a:spLocks noChangeArrowheads="1"/>
        </xdr:cNvSpPr>
      </xdr:nvSpPr>
      <xdr:spPr bwMode="auto">
        <a:xfrm>
          <a:off x="36671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11-Feb-2022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015/PMT/DS/I/2022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>
          <a:spLocks noChangeArrowheads="1"/>
        </xdr:cNvSpPr>
      </xdr:nvSpPr>
      <xdr:spPr bwMode="auto">
        <a:xfrm>
          <a:off x="24003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>
          <a:spLocks noChangeArrowheads="1"/>
        </xdr:cNvSpPr>
      </xdr:nvSpPr>
      <xdr:spPr bwMode="auto">
        <a:xfrm>
          <a:off x="25812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36671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17-Feb-2022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016/PMT/DS/II/2022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>
          <a:spLocks noChangeArrowheads="1"/>
        </xdr:cNvSpPr>
      </xdr:nvSpPr>
      <xdr:spPr bwMode="auto">
        <a:xfrm>
          <a:off x="24003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34575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>
          <a:spLocks noChangeArrowheads="1"/>
        </xdr:cNvSpPr>
      </xdr:nvSpPr>
      <xdr:spPr bwMode="auto">
        <a:xfrm>
          <a:off x="45434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18-Feb-2022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017/PMT/DS/II/2022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 txBox="1">
          <a:spLocks noChangeArrowheads="1"/>
        </xdr:cNvSpPr>
      </xdr:nvSpPr>
      <xdr:spPr bwMode="auto">
        <a:xfrm>
          <a:off x="32766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8-Mar- 2022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018/PMT/WS/III/2022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>
          <a:spLocks noChangeArrowheads="1"/>
        </xdr:cNvSpPr>
      </xdr:nvSpPr>
      <xdr:spPr bwMode="auto">
        <a:xfrm>
          <a:off x="34575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 txBox="1">
          <a:spLocks noChangeArrowheads="1"/>
        </xdr:cNvSpPr>
      </xdr:nvSpPr>
      <xdr:spPr bwMode="auto">
        <a:xfrm>
          <a:off x="45434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9-Mar-2022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019/PMT/DS/III/2022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>
          <a:spLocks noChangeArrowheads="1"/>
        </xdr:cNvSpPr>
      </xdr:nvSpPr>
      <xdr:spPr bwMode="auto">
        <a:xfrm>
          <a:off x="32766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10-Jan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002/PMT/DS/I/2022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>
          <a:spLocks noChangeArrowheads="1"/>
        </xdr:cNvSpPr>
      </xdr:nvSpPr>
      <xdr:spPr bwMode="auto">
        <a:xfrm>
          <a:off x="34575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>
          <a:spLocks noChangeArrowheads="1"/>
        </xdr:cNvSpPr>
      </xdr:nvSpPr>
      <xdr:spPr bwMode="auto">
        <a:xfrm>
          <a:off x="45434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9-Mar-2022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020/PMT/DS/III/2022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>
          <a:spLocks noChangeArrowheads="1"/>
        </xdr:cNvSpPr>
      </xdr:nvSpPr>
      <xdr:spPr bwMode="auto">
        <a:xfrm>
          <a:off x="32766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>
          <a:spLocks noChangeArrowheads="1"/>
        </xdr:cNvSpPr>
      </xdr:nvSpPr>
      <xdr:spPr bwMode="auto">
        <a:xfrm>
          <a:off x="34575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>
          <a:spLocks noChangeArrowheads="1"/>
        </xdr:cNvSpPr>
      </xdr:nvSpPr>
      <xdr:spPr bwMode="auto">
        <a:xfrm>
          <a:off x="45434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9-Mar-2022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021/PMT/DS/III/2022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>
          <a:spLocks noChangeArrowheads="1"/>
        </xdr:cNvSpPr>
      </xdr:nvSpPr>
      <xdr:spPr bwMode="auto">
        <a:xfrm>
          <a:off x="32766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>
          <a:spLocks noChangeArrowheads="1"/>
        </xdr:cNvSpPr>
      </xdr:nvSpPr>
      <xdr:spPr bwMode="auto">
        <a:xfrm>
          <a:off x="34575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>
          <a:spLocks noChangeArrowheads="1"/>
        </xdr:cNvSpPr>
      </xdr:nvSpPr>
      <xdr:spPr bwMode="auto">
        <a:xfrm>
          <a:off x="45434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15-Mar-2022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022/PMT/DS/III/2022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SpPr txBox="1">
          <a:spLocks noChangeArrowheads="1"/>
        </xdr:cNvSpPr>
      </xdr:nvSpPr>
      <xdr:spPr bwMode="auto">
        <a:xfrm>
          <a:off x="32766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 bwMode="auto">
        <a:xfrm>
          <a:off x="29718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2002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>
          <a:spLocks noChangeArrowheads="1"/>
        </xdr:cNvSpPr>
      </xdr:nvSpPr>
      <xdr:spPr bwMode="auto">
        <a:xfrm>
          <a:off x="31527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385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>
          <a:spLocks noChangeArrowheads="1"/>
        </xdr:cNvSpPr>
      </xdr:nvSpPr>
      <xdr:spPr bwMode="auto">
        <a:xfrm>
          <a:off x="30003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 txBox="1">
          <a:spLocks noChangeArrowheads="1"/>
        </xdr:cNvSpPr>
      </xdr:nvSpPr>
      <xdr:spPr bwMode="auto">
        <a:xfrm>
          <a:off x="42386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16-Mar-2022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023/PMT/DS/III/2022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527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8572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 txBox="1">
          <a:spLocks noChangeArrowheads="1"/>
        </xdr:cNvSpPr>
      </xdr:nvSpPr>
      <xdr:spPr bwMode="auto">
        <a:xfrm>
          <a:off x="41338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SpPr txBox="1">
          <a:spLocks noChangeArrowheads="1"/>
        </xdr:cNvSpPr>
      </xdr:nvSpPr>
      <xdr:spPr bwMode="auto">
        <a:xfrm>
          <a:off x="29718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2002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SpPr txBox="1">
          <a:spLocks noChangeArrowheads="1"/>
        </xdr:cNvSpPr>
      </xdr:nvSpPr>
      <xdr:spPr bwMode="auto">
        <a:xfrm>
          <a:off x="29718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385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600-000012000000}"/>
            </a:ext>
          </a:extLst>
        </xdr:cNvPr>
        <xdr:cNvSpPr txBox="1">
          <a:spLocks noChangeArrowheads="1"/>
        </xdr:cNvSpPr>
      </xdr:nvSpPr>
      <xdr:spPr bwMode="auto">
        <a:xfrm>
          <a:off x="30003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527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16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8572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SpPr txBox="1">
          <a:spLocks noChangeArrowheads="1"/>
        </xdr:cNvSpPr>
      </xdr:nvSpPr>
      <xdr:spPr bwMode="auto">
        <a:xfrm>
          <a:off x="41338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34861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7146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>
          <a:spLocks noChangeArrowheads="1"/>
        </xdr:cNvSpPr>
      </xdr:nvSpPr>
      <xdr:spPr bwMode="auto">
        <a:xfrm>
          <a:off x="36671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4484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7528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>
          <a:spLocks noChangeArrowheads="1"/>
        </xdr:cNvSpPr>
      </xdr:nvSpPr>
      <xdr:spPr bwMode="auto">
        <a:xfrm>
          <a:off x="35147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>
          <a:spLocks noChangeArrowheads="1"/>
        </xdr:cNvSpPr>
      </xdr:nvSpPr>
      <xdr:spPr bwMode="auto">
        <a:xfrm>
          <a:off x="47529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18-MARET-20222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024TLD/DS/2022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4671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34</xdr:row>
      <xdr:rowOff>85725</xdr:rowOff>
    </xdr:from>
    <xdr:to>
      <xdr:col>2</xdr:col>
      <xdr:colOff>228600</xdr:colOff>
      <xdr:row>39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6960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34</xdr:row>
      <xdr:rowOff>85725</xdr:rowOff>
    </xdr:from>
    <xdr:to>
      <xdr:col>9</xdr:col>
      <xdr:colOff>28575</xdr:colOff>
      <xdr:row>40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696075"/>
          <a:ext cx="13716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>
          <a:spLocks noChangeArrowheads="1"/>
        </xdr:cNvSpPr>
      </xdr:nvSpPr>
      <xdr:spPr bwMode="auto">
        <a:xfrm>
          <a:off x="46482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SpPr txBox="1">
          <a:spLocks noChangeArrowheads="1"/>
        </xdr:cNvSpPr>
      </xdr:nvSpPr>
      <xdr:spPr bwMode="auto">
        <a:xfrm>
          <a:off x="34861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7146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SpPr txBox="1">
          <a:spLocks noChangeArrowheads="1"/>
        </xdr:cNvSpPr>
      </xdr:nvSpPr>
      <xdr:spPr bwMode="auto">
        <a:xfrm>
          <a:off x="34861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17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4484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7528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700-000012000000}"/>
            </a:ext>
          </a:extLst>
        </xdr:cNvPr>
        <xdr:cNvSpPr txBox="1">
          <a:spLocks noChangeArrowheads="1"/>
        </xdr:cNvSpPr>
      </xdr:nvSpPr>
      <xdr:spPr bwMode="auto">
        <a:xfrm>
          <a:off x="35147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4671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34</xdr:row>
      <xdr:rowOff>85725</xdr:rowOff>
    </xdr:from>
    <xdr:to>
      <xdr:col>2</xdr:col>
      <xdr:colOff>228600</xdr:colOff>
      <xdr:row>39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17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6960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34</xdr:row>
      <xdr:rowOff>85725</xdr:rowOff>
    </xdr:from>
    <xdr:to>
      <xdr:col>9</xdr:col>
      <xdr:colOff>28575</xdr:colOff>
      <xdr:row>40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7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696075"/>
          <a:ext cx="13716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700-000016000000}"/>
            </a:ext>
          </a:extLst>
        </xdr:cNvPr>
        <xdr:cNvSpPr txBox="1">
          <a:spLocks noChangeArrowheads="1"/>
        </xdr:cNvSpPr>
      </xdr:nvSpPr>
      <xdr:spPr bwMode="auto">
        <a:xfrm>
          <a:off x="46482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319087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1935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>
          <a:spLocks noChangeArrowheads="1"/>
        </xdr:cNvSpPr>
      </xdr:nvSpPr>
      <xdr:spPr bwMode="auto">
        <a:xfrm>
          <a:off x="337185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531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5757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>
          <a:spLocks noChangeArrowheads="1"/>
        </xdr:cNvSpPr>
      </xdr:nvSpPr>
      <xdr:spPr bwMode="auto">
        <a:xfrm>
          <a:off x="321945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45770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18-MARET-20222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025/PMT/DS/2022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17182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34</xdr:row>
      <xdr:rowOff>85725</xdr:rowOff>
    </xdr:from>
    <xdr:to>
      <xdr:col>2</xdr:col>
      <xdr:colOff>228600</xdr:colOff>
      <xdr:row>39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3150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34</xdr:row>
      <xdr:rowOff>85725</xdr:rowOff>
    </xdr:from>
    <xdr:to>
      <xdr:col>9</xdr:col>
      <xdr:colOff>28575</xdr:colOff>
      <xdr:row>40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315075"/>
          <a:ext cx="10763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3529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>
          <a:spLocks noChangeArrowheads="1"/>
        </xdr:cNvSpPr>
      </xdr:nvSpPr>
      <xdr:spPr bwMode="auto">
        <a:xfrm>
          <a:off x="319087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1935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SpPr txBox="1">
          <a:spLocks noChangeArrowheads="1"/>
        </xdr:cNvSpPr>
      </xdr:nvSpPr>
      <xdr:spPr bwMode="auto">
        <a:xfrm>
          <a:off x="319087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531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5757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SpPr txBox="1">
          <a:spLocks noChangeArrowheads="1"/>
        </xdr:cNvSpPr>
      </xdr:nvSpPr>
      <xdr:spPr bwMode="auto">
        <a:xfrm>
          <a:off x="321945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17182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34</xdr:row>
      <xdr:rowOff>85725</xdr:rowOff>
    </xdr:from>
    <xdr:to>
      <xdr:col>2</xdr:col>
      <xdr:colOff>228600</xdr:colOff>
      <xdr:row>39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3150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34</xdr:row>
      <xdr:rowOff>85725</xdr:rowOff>
    </xdr:from>
    <xdr:to>
      <xdr:col>9</xdr:col>
      <xdr:colOff>28575</xdr:colOff>
      <xdr:row>40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315075"/>
          <a:ext cx="10763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SpPr txBox="1">
          <a:spLocks noChangeArrowheads="1"/>
        </xdr:cNvSpPr>
      </xdr:nvSpPr>
      <xdr:spPr bwMode="auto">
        <a:xfrm>
          <a:off x="43529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>
          <a:spLocks noChangeArrowheads="1"/>
        </xdr:cNvSpPr>
      </xdr:nvSpPr>
      <xdr:spPr bwMode="auto">
        <a:xfrm>
          <a:off x="319087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1935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 txBox="1">
          <a:spLocks noChangeArrowheads="1"/>
        </xdr:cNvSpPr>
      </xdr:nvSpPr>
      <xdr:spPr bwMode="auto">
        <a:xfrm>
          <a:off x="337185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531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5757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 txBox="1">
          <a:spLocks noChangeArrowheads="1"/>
        </xdr:cNvSpPr>
      </xdr:nvSpPr>
      <xdr:spPr bwMode="auto">
        <a:xfrm>
          <a:off x="321945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SpPr txBox="1">
          <a:spLocks noChangeArrowheads="1"/>
        </xdr:cNvSpPr>
      </xdr:nvSpPr>
      <xdr:spPr bwMode="auto">
        <a:xfrm>
          <a:off x="445770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-April-20222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026/PMT/DS/2022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17182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3150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315075"/>
          <a:ext cx="10763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 txBox="1">
          <a:spLocks noChangeArrowheads="1"/>
        </xdr:cNvSpPr>
      </xdr:nvSpPr>
      <xdr:spPr bwMode="auto">
        <a:xfrm>
          <a:off x="43529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SpPr txBox="1">
          <a:spLocks noChangeArrowheads="1"/>
        </xdr:cNvSpPr>
      </xdr:nvSpPr>
      <xdr:spPr bwMode="auto">
        <a:xfrm>
          <a:off x="319087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1935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SpPr txBox="1">
          <a:spLocks noChangeArrowheads="1"/>
        </xdr:cNvSpPr>
      </xdr:nvSpPr>
      <xdr:spPr bwMode="auto">
        <a:xfrm>
          <a:off x="319087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531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5757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SpPr txBox="1">
          <a:spLocks noChangeArrowheads="1"/>
        </xdr:cNvSpPr>
      </xdr:nvSpPr>
      <xdr:spPr bwMode="auto">
        <a:xfrm>
          <a:off x="321945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17182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3150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315075"/>
          <a:ext cx="10763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900-000016000000}"/>
            </a:ext>
          </a:extLst>
        </xdr:cNvPr>
        <xdr:cNvSpPr txBox="1">
          <a:spLocks noChangeArrowheads="1"/>
        </xdr:cNvSpPr>
      </xdr:nvSpPr>
      <xdr:spPr bwMode="auto">
        <a:xfrm>
          <a:off x="43624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319087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1935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337185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531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5757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>
          <a:spLocks noChangeArrowheads="1"/>
        </xdr:cNvSpPr>
      </xdr:nvSpPr>
      <xdr:spPr bwMode="auto">
        <a:xfrm>
          <a:off x="321945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>
          <a:spLocks noChangeArrowheads="1"/>
        </xdr:cNvSpPr>
      </xdr:nvSpPr>
      <xdr:spPr bwMode="auto">
        <a:xfrm>
          <a:off x="445770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6-APRIL-20222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027/PMT/DS/2022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17182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34</xdr:row>
      <xdr:rowOff>85725</xdr:rowOff>
    </xdr:from>
    <xdr:to>
      <xdr:col>2</xdr:col>
      <xdr:colOff>228600</xdr:colOff>
      <xdr:row>39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3150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34</xdr:row>
      <xdr:rowOff>85725</xdr:rowOff>
    </xdr:from>
    <xdr:to>
      <xdr:col>9</xdr:col>
      <xdr:colOff>28575</xdr:colOff>
      <xdr:row>40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315075"/>
          <a:ext cx="10763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>
          <a:spLocks noChangeArrowheads="1"/>
        </xdr:cNvSpPr>
      </xdr:nvSpPr>
      <xdr:spPr bwMode="auto">
        <a:xfrm>
          <a:off x="43529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>
          <a:spLocks noChangeArrowheads="1"/>
        </xdr:cNvSpPr>
      </xdr:nvSpPr>
      <xdr:spPr bwMode="auto">
        <a:xfrm>
          <a:off x="319087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1935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>
          <a:spLocks noChangeArrowheads="1"/>
        </xdr:cNvSpPr>
      </xdr:nvSpPr>
      <xdr:spPr bwMode="auto">
        <a:xfrm>
          <a:off x="319087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531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5757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>
          <a:spLocks noChangeArrowheads="1"/>
        </xdr:cNvSpPr>
      </xdr:nvSpPr>
      <xdr:spPr bwMode="auto">
        <a:xfrm>
          <a:off x="321945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17182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34</xdr:row>
      <xdr:rowOff>85725</xdr:rowOff>
    </xdr:from>
    <xdr:to>
      <xdr:col>2</xdr:col>
      <xdr:colOff>228600</xdr:colOff>
      <xdr:row>39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3150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34</xdr:row>
      <xdr:rowOff>85725</xdr:rowOff>
    </xdr:from>
    <xdr:to>
      <xdr:col>9</xdr:col>
      <xdr:colOff>28575</xdr:colOff>
      <xdr:row>40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315075"/>
          <a:ext cx="10763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>
          <a:spLocks noChangeArrowheads="1"/>
        </xdr:cNvSpPr>
      </xdr:nvSpPr>
      <xdr:spPr bwMode="auto">
        <a:xfrm>
          <a:off x="43529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 txBox="1">
          <a:spLocks noChangeArrowheads="1"/>
        </xdr:cNvSpPr>
      </xdr:nvSpPr>
      <xdr:spPr bwMode="auto">
        <a:xfrm>
          <a:off x="39338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 txBox="1">
          <a:spLocks noChangeArrowheads="1"/>
        </xdr:cNvSpPr>
      </xdr:nvSpPr>
      <xdr:spPr bwMode="auto">
        <a:xfrm>
          <a:off x="50196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-April-20222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028PMT/DS/2022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SpPr txBox="1">
          <a:spLocks noChangeArrowheads="1"/>
        </xdr:cNvSpPr>
      </xdr:nvSpPr>
      <xdr:spPr bwMode="auto">
        <a:xfrm>
          <a:off x="49149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SpPr txBox="1">
          <a:spLocks noChangeArrowheads="1"/>
        </xdr:cNvSpPr>
      </xdr:nvSpPr>
      <xdr:spPr bwMode="auto">
        <a:xfrm>
          <a:off x="37528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1B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B00-000016000000}"/>
            </a:ext>
          </a:extLst>
        </xdr:cNvPr>
        <xdr:cNvSpPr txBox="1">
          <a:spLocks noChangeArrowheads="1"/>
        </xdr:cNvSpPr>
      </xdr:nvSpPr>
      <xdr:spPr bwMode="auto">
        <a:xfrm>
          <a:off x="49244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>
          <a:spLocks noChangeArrowheads="1"/>
        </xdr:cNvSpPr>
      </xdr:nvSpPr>
      <xdr:spPr bwMode="auto">
        <a:xfrm>
          <a:off x="39338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>
          <a:spLocks noChangeArrowheads="1"/>
        </xdr:cNvSpPr>
      </xdr:nvSpPr>
      <xdr:spPr bwMode="auto">
        <a:xfrm>
          <a:off x="50196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-April-20222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029PMT/DS/2022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 txBox="1">
          <a:spLocks noChangeArrowheads="1"/>
        </xdr:cNvSpPr>
      </xdr:nvSpPr>
      <xdr:spPr bwMode="auto">
        <a:xfrm>
          <a:off x="49149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 txBox="1">
          <a:spLocks noChangeArrowheads="1"/>
        </xdr:cNvSpPr>
      </xdr:nvSpPr>
      <xdr:spPr bwMode="auto">
        <a:xfrm>
          <a:off x="37528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C00-000012000000}"/>
            </a:ext>
          </a:extLst>
        </xdr:cNvPr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1C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1C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SpPr txBox="1">
          <a:spLocks noChangeArrowheads="1"/>
        </xdr:cNvSpPr>
      </xdr:nvSpPr>
      <xdr:spPr bwMode="auto">
        <a:xfrm>
          <a:off x="49244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12-Jan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003/PMT/DS/I/2022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 txBox="1">
          <a:spLocks noChangeArrowheads="1"/>
        </xdr:cNvSpPr>
      </xdr:nvSpPr>
      <xdr:spPr bwMode="auto">
        <a:xfrm>
          <a:off x="39338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 txBox="1">
          <a:spLocks noChangeArrowheads="1"/>
        </xdr:cNvSpPr>
      </xdr:nvSpPr>
      <xdr:spPr bwMode="auto">
        <a:xfrm>
          <a:off x="50196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-April-20222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030PMT/DS/2022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SpPr txBox="1">
          <a:spLocks noChangeArrowheads="1"/>
        </xdr:cNvSpPr>
      </xdr:nvSpPr>
      <xdr:spPr bwMode="auto">
        <a:xfrm>
          <a:off x="49149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SpPr txBox="1">
          <a:spLocks noChangeArrowheads="1"/>
        </xdr:cNvSpPr>
      </xdr:nvSpPr>
      <xdr:spPr bwMode="auto">
        <a:xfrm>
          <a:off x="37528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D00-000012000000}"/>
            </a:ext>
          </a:extLst>
        </xdr:cNvPr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1D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1D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D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D00-000016000000}"/>
            </a:ext>
          </a:extLst>
        </xdr:cNvPr>
        <xdr:cNvSpPr txBox="1">
          <a:spLocks noChangeArrowheads="1"/>
        </xdr:cNvSpPr>
      </xdr:nvSpPr>
      <xdr:spPr bwMode="auto">
        <a:xfrm>
          <a:off x="49244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 txBox="1">
          <a:spLocks noChangeArrowheads="1"/>
        </xdr:cNvSpPr>
      </xdr:nvSpPr>
      <xdr:spPr bwMode="auto">
        <a:xfrm>
          <a:off x="39338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 txBox="1">
          <a:spLocks noChangeArrowheads="1"/>
        </xdr:cNvSpPr>
      </xdr:nvSpPr>
      <xdr:spPr bwMode="auto">
        <a:xfrm>
          <a:off x="50196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-April-20222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031PMT/DS/2022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 txBox="1">
          <a:spLocks noChangeArrowheads="1"/>
        </xdr:cNvSpPr>
      </xdr:nvSpPr>
      <xdr:spPr bwMode="auto">
        <a:xfrm>
          <a:off x="49149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SpPr txBox="1">
          <a:spLocks noChangeArrowheads="1"/>
        </xdr:cNvSpPr>
      </xdr:nvSpPr>
      <xdr:spPr bwMode="auto">
        <a:xfrm>
          <a:off x="37528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SpPr txBox="1">
          <a:spLocks noChangeArrowheads="1"/>
        </xdr:cNvSpPr>
      </xdr:nvSpPr>
      <xdr:spPr bwMode="auto">
        <a:xfrm>
          <a:off x="49244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 txBox="1">
          <a:spLocks noChangeArrowheads="1"/>
        </xdr:cNvSpPr>
      </xdr:nvSpPr>
      <xdr:spPr bwMode="auto">
        <a:xfrm>
          <a:off x="39338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SpPr txBox="1">
          <a:spLocks noChangeArrowheads="1"/>
        </xdr:cNvSpPr>
      </xdr:nvSpPr>
      <xdr:spPr bwMode="auto">
        <a:xfrm>
          <a:off x="50196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-April-20222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032PMT/DS/2022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SpPr txBox="1">
          <a:spLocks noChangeArrowheads="1"/>
        </xdr:cNvSpPr>
      </xdr:nvSpPr>
      <xdr:spPr bwMode="auto">
        <a:xfrm>
          <a:off x="49149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SpPr txBox="1">
          <a:spLocks noChangeArrowheads="1"/>
        </xdr:cNvSpPr>
      </xdr:nvSpPr>
      <xdr:spPr bwMode="auto">
        <a:xfrm>
          <a:off x="37528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1F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F00-000012000000}"/>
            </a:ext>
          </a:extLst>
        </xdr:cNvPr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1F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F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F00-000016000000}"/>
            </a:ext>
          </a:extLst>
        </xdr:cNvPr>
        <xdr:cNvSpPr txBox="1">
          <a:spLocks noChangeArrowheads="1"/>
        </xdr:cNvSpPr>
      </xdr:nvSpPr>
      <xdr:spPr bwMode="auto">
        <a:xfrm>
          <a:off x="49244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 txBox="1">
          <a:spLocks noChangeArrowheads="1"/>
        </xdr:cNvSpPr>
      </xdr:nvSpPr>
      <xdr:spPr bwMode="auto">
        <a:xfrm>
          <a:off x="30956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3241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SpPr txBox="1">
          <a:spLocks noChangeArrowheads="1"/>
        </xdr:cNvSpPr>
      </xdr:nvSpPr>
      <xdr:spPr bwMode="auto">
        <a:xfrm>
          <a:off x="32766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0579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623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SpPr txBox="1">
          <a:spLocks noChangeArrowheads="1"/>
        </xdr:cNvSpPr>
      </xdr:nvSpPr>
      <xdr:spPr bwMode="auto">
        <a:xfrm>
          <a:off x="31242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SpPr txBox="1">
          <a:spLocks noChangeArrowheads="1"/>
        </xdr:cNvSpPr>
      </xdr:nvSpPr>
      <xdr:spPr bwMode="auto">
        <a:xfrm>
          <a:off x="43624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18April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033PMT/DS/2022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0765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9810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SpPr txBox="1">
          <a:spLocks noChangeArrowheads="1"/>
        </xdr:cNvSpPr>
      </xdr:nvSpPr>
      <xdr:spPr bwMode="auto">
        <a:xfrm>
          <a:off x="42576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SpPr txBox="1">
          <a:spLocks noChangeArrowheads="1"/>
        </xdr:cNvSpPr>
      </xdr:nvSpPr>
      <xdr:spPr bwMode="auto">
        <a:xfrm>
          <a:off x="30956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20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3241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2000-00000F000000}"/>
            </a:ext>
          </a:extLst>
        </xdr:cNvPr>
        <xdr:cNvSpPr txBox="1">
          <a:spLocks noChangeArrowheads="1"/>
        </xdr:cNvSpPr>
      </xdr:nvSpPr>
      <xdr:spPr bwMode="auto">
        <a:xfrm>
          <a:off x="30956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20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0579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20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623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2000-000012000000}"/>
            </a:ext>
          </a:extLst>
        </xdr:cNvPr>
        <xdr:cNvSpPr txBox="1">
          <a:spLocks noChangeArrowheads="1"/>
        </xdr:cNvSpPr>
      </xdr:nvSpPr>
      <xdr:spPr bwMode="auto">
        <a:xfrm>
          <a:off x="31242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20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0765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20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20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9810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2000-000016000000}"/>
            </a:ext>
          </a:extLst>
        </xdr:cNvPr>
        <xdr:cNvSpPr txBox="1">
          <a:spLocks noChangeArrowheads="1"/>
        </xdr:cNvSpPr>
      </xdr:nvSpPr>
      <xdr:spPr bwMode="auto">
        <a:xfrm>
          <a:off x="42672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 txBox="1">
          <a:spLocks noChangeArrowheads="1"/>
        </xdr:cNvSpPr>
      </xdr:nvSpPr>
      <xdr:spPr bwMode="auto">
        <a:xfrm>
          <a:off x="30956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3241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SpPr txBox="1">
          <a:spLocks noChangeArrowheads="1"/>
        </xdr:cNvSpPr>
      </xdr:nvSpPr>
      <xdr:spPr bwMode="auto">
        <a:xfrm>
          <a:off x="32766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0579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623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SpPr txBox="1">
          <a:spLocks noChangeArrowheads="1"/>
        </xdr:cNvSpPr>
      </xdr:nvSpPr>
      <xdr:spPr bwMode="auto">
        <a:xfrm>
          <a:off x="31242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SpPr txBox="1">
          <a:spLocks noChangeArrowheads="1"/>
        </xdr:cNvSpPr>
      </xdr:nvSpPr>
      <xdr:spPr bwMode="auto">
        <a:xfrm>
          <a:off x="43624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13 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034PMT/DS/2022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0765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9810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SpPr txBox="1">
          <a:spLocks noChangeArrowheads="1"/>
        </xdr:cNvSpPr>
      </xdr:nvSpPr>
      <xdr:spPr bwMode="auto">
        <a:xfrm>
          <a:off x="42576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SpPr txBox="1">
          <a:spLocks noChangeArrowheads="1"/>
        </xdr:cNvSpPr>
      </xdr:nvSpPr>
      <xdr:spPr bwMode="auto">
        <a:xfrm>
          <a:off x="30956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3241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SpPr txBox="1">
          <a:spLocks noChangeArrowheads="1"/>
        </xdr:cNvSpPr>
      </xdr:nvSpPr>
      <xdr:spPr bwMode="auto">
        <a:xfrm>
          <a:off x="30956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21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0579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623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2100-000012000000}"/>
            </a:ext>
          </a:extLst>
        </xdr:cNvPr>
        <xdr:cNvSpPr txBox="1">
          <a:spLocks noChangeArrowheads="1"/>
        </xdr:cNvSpPr>
      </xdr:nvSpPr>
      <xdr:spPr bwMode="auto">
        <a:xfrm>
          <a:off x="31242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21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0765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21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21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9810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2100-000016000000}"/>
            </a:ext>
          </a:extLst>
        </xdr:cNvPr>
        <xdr:cNvSpPr txBox="1">
          <a:spLocks noChangeArrowheads="1"/>
        </xdr:cNvSpPr>
      </xdr:nvSpPr>
      <xdr:spPr bwMode="auto">
        <a:xfrm>
          <a:off x="42672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13-Aprl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035/PMT/WS/IV/2022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22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2200-00000C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2200-00000D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22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2200-00000F000000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22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22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2200-000012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22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22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22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2200-000016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 txBox="1">
          <a:spLocks noChangeArrowheads="1"/>
        </xdr:cNvSpPr>
      </xdr:nvSpPr>
      <xdr:spPr bwMode="auto">
        <a:xfrm>
          <a:off x="30956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3241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SpPr txBox="1">
          <a:spLocks noChangeArrowheads="1"/>
        </xdr:cNvSpPr>
      </xdr:nvSpPr>
      <xdr:spPr bwMode="auto">
        <a:xfrm>
          <a:off x="32766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0579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623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SpPr txBox="1">
          <a:spLocks noChangeArrowheads="1"/>
        </xdr:cNvSpPr>
      </xdr:nvSpPr>
      <xdr:spPr bwMode="auto">
        <a:xfrm>
          <a:off x="31242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SpPr txBox="1">
          <a:spLocks noChangeArrowheads="1"/>
        </xdr:cNvSpPr>
      </xdr:nvSpPr>
      <xdr:spPr bwMode="auto">
        <a:xfrm>
          <a:off x="43624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25  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036PMT/DS/2022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0765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9810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SpPr txBox="1">
          <a:spLocks noChangeArrowheads="1"/>
        </xdr:cNvSpPr>
      </xdr:nvSpPr>
      <xdr:spPr bwMode="auto">
        <a:xfrm>
          <a:off x="42576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2300-00000D000000}"/>
            </a:ext>
          </a:extLst>
        </xdr:cNvPr>
        <xdr:cNvSpPr txBox="1">
          <a:spLocks noChangeArrowheads="1"/>
        </xdr:cNvSpPr>
      </xdr:nvSpPr>
      <xdr:spPr bwMode="auto">
        <a:xfrm>
          <a:off x="30956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23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3241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2300-00000F000000}"/>
            </a:ext>
          </a:extLst>
        </xdr:cNvPr>
        <xdr:cNvSpPr txBox="1">
          <a:spLocks noChangeArrowheads="1"/>
        </xdr:cNvSpPr>
      </xdr:nvSpPr>
      <xdr:spPr bwMode="auto">
        <a:xfrm>
          <a:off x="30956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23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0579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2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623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2300-000012000000}"/>
            </a:ext>
          </a:extLst>
        </xdr:cNvPr>
        <xdr:cNvSpPr txBox="1">
          <a:spLocks noChangeArrowheads="1"/>
        </xdr:cNvSpPr>
      </xdr:nvSpPr>
      <xdr:spPr bwMode="auto">
        <a:xfrm>
          <a:off x="31242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0765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23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23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9810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2300-000016000000}"/>
            </a:ext>
          </a:extLst>
        </xdr:cNvPr>
        <xdr:cNvSpPr txBox="1">
          <a:spLocks noChangeArrowheads="1"/>
        </xdr:cNvSpPr>
      </xdr:nvSpPr>
      <xdr:spPr bwMode="auto">
        <a:xfrm>
          <a:off x="42672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 txBox="1">
          <a:spLocks noChangeArrowheads="1"/>
        </xdr:cNvSpPr>
      </xdr:nvSpPr>
      <xdr:spPr bwMode="auto">
        <a:xfrm>
          <a:off x="30956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3241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 txBox="1">
          <a:spLocks noChangeArrowheads="1"/>
        </xdr:cNvSpPr>
      </xdr:nvSpPr>
      <xdr:spPr bwMode="auto">
        <a:xfrm>
          <a:off x="32766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0579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623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SpPr txBox="1">
          <a:spLocks noChangeArrowheads="1"/>
        </xdr:cNvSpPr>
      </xdr:nvSpPr>
      <xdr:spPr bwMode="auto">
        <a:xfrm>
          <a:off x="31242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SpPr txBox="1">
          <a:spLocks noChangeArrowheads="1"/>
        </xdr:cNvSpPr>
      </xdr:nvSpPr>
      <xdr:spPr bwMode="auto">
        <a:xfrm>
          <a:off x="43624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22 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037PMT/DS/2022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0765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24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9810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SpPr txBox="1">
          <a:spLocks noChangeArrowheads="1"/>
        </xdr:cNvSpPr>
      </xdr:nvSpPr>
      <xdr:spPr bwMode="auto">
        <a:xfrm>
          <a:off x="42576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2400-00000D000000}"/>
            </a:ext>
          </a:extLst>
        </xdr:cNvPr>
        <xdr:cNvSpPr txBox="1">
          <a:spLocks noChangeArrowheads="1"/>
        </xdr:cNvSpPr>
      </xdr:nvSpPr>
      <xdr:spPr bwMode="auto">
        <a:xfrm>
          <a:off x="30956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24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3241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2400-00000F000000}"/>
            </a:ext>
          </a:extLst>
        </xdr:cNvPr>
        <xdr:cNvSpPr txBox="1">
          <a:spLocks noChangeArrowheads="1"/>
        </xdr:cNvSpPr>
      </xdr:nvSpPr>
      <xdr:spPr bwMode="auto">
        <a:xfrm>
          <a:off x="30956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24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0579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623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2400-000012000000}"/>
            </a:ext>
          </a:extLst>
        </xdr:cNvPr>
        <xdr:cNvSpPr txBox="1">
          <a:spLocks noChangeArrowheads="1"/>
        </xdr:cNvSpPr>
      </xdr:nvSpPr>
      <xdr:spPr bwMode="auto">
        <a:xfrm>
          <a:off x="31242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24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0765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24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24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9810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2400-000016000000}"/>
            </a:ext>
          </a:extLst>
        </xdr:cNvPr>
        <xdr:cNvSpPr txBox="1">
          <a:spLocks noChangeArrowheads="1"/>
        </xdr:cNvSpPr>
      </xdr:nvSpPr>
      <xdr:spPr bwMode="auto">
        <a:xfrm>
          <a:off x="42672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SpPr txBox="1">
          <a:spLocks noChangeArrowheads="1"/>
        </xdr:cNvSpPr>
      </xdr:nvSpPr>
      <xdr:spPr bwMode="auto">
        <a:xfrm>
          <a:off x="37338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SpPr txBox="1">
          <a:spLocks noChangeArrowheads="1"/>
        </xdr:cNvSpPr>
      </xdr:nvSpPr>
      <xdr:spPr bwMode="auto">
        <a:xfrm>
          <a:off x="48196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23 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038PMT/DS/2022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25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8770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877050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2500-00000C000000}"/>
            </a:ext>
          </a:extLst>
        </xdr:cNvPr>
        <xdr:cNvSpPr txBox="1">
          <a:spLocks noChangeArrowheads="1"/>
        </xdr:cNvSpPr>
      </xdr:nvSpPr>
      <xdr:spPr bwMode="auto">
        <a:xfrm>
          <a:off x="47148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2500-00000D000000}"/>
            </a:ext>
          </a:extLst>
        </xdr:cNvPr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25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2500-00000F000000}"/>
            </a:ext>
          </a:extLst>
        </xdr:cNvPr>
        <xdr:cNvSpPr txBox="1">
          <a:spLocks noChangeArrowheads="1"/>
        </xdr:cNvSpPr>
      </xdr:nvSpPr>
      <xdr:spPr bwMode="auto">
        <a:xfrm>
          <a:off x="35528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25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25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2500-000012000000}"/>
            </a:ext>
          </a:extLst>
        </xdr:cNvPr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25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25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8770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25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877050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2500-000016000000}"/>
            </a:ext>
          </a:extLst>
        </xdr:cNvPr>
        <xdr:cNvSpPr txBox="1">
          <a:spLocks noChangeArrowheads="1"/>
        </xdr:cNvSpPr>
      </xdr:nvSpPr>
      <xdr:spPr bwMode="auto">
        <a:xfrm>
          <a:off x="47244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SpPr txBox="1">
          <a:spLocks noChangeArrowheads="1"/>
        </xdr:cNvSpPr>
      </xdr:nvSpPr>
      <xdr:spPr bwMode="auto">
        <a:xfrm>
          <a:off x="37338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26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SpPr txBox="1">
          <a:spLocks noChangeArrowheads="1"/>
        </xdr:cNvSpPr>
      </xdr:nvSpPr>
      <xdr:spPr bwMode="auto">
        <a:xfrm>
          <a:off x="48196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25 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039PMT/DS/2022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26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38</xdr:row>
      <xdr:rowOff>85725</xdr:rowOff>
    </xdr:from>
    <xdr:to>
      <xdr:col>2</xdr:col>
      <xdr:colOff>228600</xdr:colOff>
      <xdr:row>43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26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38</xdr:row>
      <xdr:rowOff>85725</xdr:rowOff>
    </xdr:from>
    <xdr:to>
      <xdr:col>9</xdr:col>
      <xdr:colOff>28575</xdr:colOff>
      <xdr:row>44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26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2600-00000C000000}"/>
            </a:ext>
          </a:extLst>
        </xdr:cNvPr>
        <xdr:cNvSpPr txBox="1">
          <a:spLocks noChangeArrowheads="1"/>
        </xdr:cNvSpPr>
      </xdr:nvSpPr>
      <xdr:spPr bwMode="auto">
        <a:xfrm>
          <a:off x="47148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2600-00000D000000}"/>
            </a:ext>
          </a:extLst>
        </xdr:cNvPr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26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2600-00000F000000}"/>
            </a:ext>
          </a:extLst>
        </xdr:cNvPr>
        <xdr:cNvSpPr txBox="1">
          <a:spLocks noChangeArrowheads="1"/>
        </xdr:cNvSpPr>
      </xdr:nvSpPr>
      <xdr:spPr bwMode="auto">
        <a:xfrm>
          <a:off x="35528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26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26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2600-000012000000}"/>
            </a:ext>
          </a:extLst>
        </xdr:cNvPr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26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38</xdr:row>
      <xdr:rowOff>85725</xdr:rowOff>
    </xdr:from>
    <xdr:to>
      <xdr:col>2</xdr:col>
      <xdr:colOff>228600</xdr:colOff>
      <xdr:row>43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26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38</xdr:row>
      <xdr:rowOff>85725</xdr:rowOff>
    </xdr:from>
    <xdr:to>
      <xdr:col>9</xdr:col>
      <xdr:colOff>28575</xdr:colOff>
      <xdr:row>44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26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915150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2600-000016000000}"/>
            </a:ext>
          </a:extLst>
        </xdr:cNvPr>
        <xdr:cNvSpPr txBox="1">
          <a:spLocks noChangeArrowheads="1"/>
        </xdr:cNvSpPr>
      </xdr:nvSpPr>
      <xdr:spPr bwMode="auto">
        <a:xfrm>
          <a:off x="47244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13-Jan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004/PMT/DS/I/2022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SpPr txBox="1">
          <a:spLocks noChangeArrowheads="1"/>
        </xdr:cNvSpPr>
      </xdr:nvSpPr>
      <xdr:spPr bwMode="auto">
        <a:xfrm>
          <a:off x="37338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SpPr txBox="1">
          <a:spLocks noChangeArrowheads="1"/>
        </xdr:cNvSpPr>
      </xdr:nvSpPr>
      <xdr:spPr bwMode="auto">
        <a:xfrm>
          <a:off x="48196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26 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040PMT/DS/2022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27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51</xdr:row>
      <xdr:rowOff>85725</xdr:rowOff>
    </xdr:from>
    <xdr:to>
      <xdr:col>2</xdr:col>
      <xdr:colOff>228600</xdr:colOff>
      <xdr:row>56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27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71151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51</xdr:row>
      <xdr:rowOff>85725</xdr:rowOff>
    </xdr:from>
    <xdr:to>
      <xdr:col>9</xdr:col>
      <xdr:colOff>28575</xdr:colOff>
      <xdr:row>57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27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7115175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2700-00000C000000}"/>
            </a:ext>
          </a:extLst>
        </xdr:cNvPr>
        <xdr:cNvSpPr txBox="1">
          <a:spLocks noChangeArrowheads="1"/>
        </xdr:cNvSpPr>
      </xdr:nvSpPr>
      <xdr:spPr bwMode="auto">
        <a:xfrm>
          <a:off x="47148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2700-00000D000000}"/>
            </a:ext>
          </a:extLst>
        </xdr:cNvPr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27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2700-00000F000000}"/>
            </a:ext>
          </a:extLst>
        </xdr:cNvPr>
        <xdr:cNvSpPr txBox="1">
          <a:spLocks noChangeArrowheads="1"/>
        </xdr:cNvSpPr>
      </xdr:nvSpPr>
      <xdr:spPr bwMode="auto">
        <a:xfrm>
          <a:off x="35528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27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27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2700-000012000000}"/>
            </a:ext>
          </a:extLst>
        </xdr:cNvPr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27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.Attn : Pak Mario dan Pak William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Baker Hughes.</a:t>
          </a:r>
        </a:p>
        <a:p>
          <a:pPr algn="l" rtl="1">
            <a:defRPr sz="1000"/>
          </a:pPr>
          <a:endParaRPr lang="en-US" sz="1000" b="1" i="0" strike="noStrike" baseline="0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endParaRPr lang="en-US" sz="1000" b="1" i="0" strike="noStrike" baseline="0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endParaRPr lang="en-US" sz="1000" b="1" i="0" strike="noStrike" baseline="0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endParaRPr lang="en-US" sz="1000" b="1" i="0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51</xdr:row>
      <xdr:rowOff>85725</xdr:rowOff>
    </xdr:from>
    <xdr:to>
      <xdr:col>2</xdr:col>
      <xdr:colOff>228600</xdr:colOff>
      <xdr:row>56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27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71151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51</xdr:row>
      <xdr:rowOff>85725</xdr:rowOff>
    </xdr:from>
    <xdr:to>
      <xdr:col>9</xdr:col>
      <xdr:colOff>28575</xdr:colOff>
      <xdr:row>57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27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7115175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2700-000016000000}"/>
            </a:ext>
          </a:extLst>
        </xdr:cNvPr>
        <xdr:cNvSpPr txBox="1">
          <a:spLocks noChangeArrowheads="1"/>
        </xdr:cNvSpPr>
      </xdr:nvSpPr>
      <xdr:spPr bwMode="auto">
        <a:xfrm>
          <a:off x="47244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SpPr txBox="1">
          <a:spLocks noChangeArrowheads="1"/>
        </xdr:cNvSpPr>
      </xdr:nvSpPr>
      <xdr:spPr bwMode="auto">
        <a:xfrm>
          <a:off x="37338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2800-000008000000}"/>
            </a:ext>
          </a:extLst>
        </xdr:cNvPr>
        <xdr:cNvSpPr txBox="1">
          <a:spLocks noChangeArrowheads="1"/>
        </xdr:cNvSpPr>
      </xdr:nvSpPr>
      <xdr:spPr bwMode="auto">
        <a:xfrm>
          <a:off x="48196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27 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041PMT/DS/2022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28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71151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28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7115175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2800-00000C000000}"/>
            </a:ext>
          </a:extLst>
        </xdr:cNvPr>
        <xdr:cNvSpPr txBox="1">
          <a:spLocks noChangeArrowheads="1"/>
        </xdr:cNvSpPr>
      </xdr:nvSpPr>
      <xdr:spPr bwMode="auto">
        <a:xfrm>
          <a:off x="47148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2800-00000D000000}"/>
            </a:ext>
          </a:extLst>
        </xdr:cNvPr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28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2800-00000F000000}"/>
            </a:ext>
          </a:extLst>
        </xdr:cNvPr>
        <xdr:cNvSpPr txBox="1">
          <a:spLocks noChangeArrowheads="1"/>
        </xdr:cNvSpPr>
      </xdr:nvSpPr>
      <xdr:spPr bwMode="auto">
        <a:xfrm>
          <a:off x="35528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28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28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2800-000012000000}"/>
            </a:ext>
          </a:extLst>
        </xdr:cNvPr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28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28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71151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28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7115175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2800-000016000000}"/>
            </a:ext>
          </a:extLst>
        </xdr:cNvPr>
        <xdr:cNvSpPr txBox="1">
          <a:spLocks noChangeArrowheads="1"/>
        </xdr:cNvSpPr>
      </xdr:nvSpPr>
      <xdr:spPr bwMode="auto">
        <a:xfrm>
          <a:off x="47244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64B96AE-9489-48B8-83B2-A90E762563BE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6702F7EF-A799-4DE9-A7B2-710BC1928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CF62D7F-5C5B-4F1B-BE20-D389D8D63A81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19FAFA4-C131-4ADC-9517-EE1D8B6B1DC2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979D417F-D6D4-4076-B427-5733338C9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EA3CC69-8AFB-4745-8309-DB63FC111EEC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B4A220E-7211-498A-A252-541687430DAD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13 May- 2022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043/PMT/WS/V/2022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8D2971A-2577-4942-981D-A515FD812E4A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3EFEF25-E783-4324-846D-EA25C5886502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55BF93A8-F79C-4B12-8B36-70C4481EA659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BA18D580-837F-4D0D-B4EF-B4D4E248778F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C5FCEED3-1D1D-4D71-AAA7-EE35E02067B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99966382-F300-4B8D-A45D-9CA280AD9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BD84370-AACC-4066-A45C-81991DCC9F3E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427F3A2C-64B1-43B5-800E-A83674E7FF7E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D879B9FA-66C3-4AC4-B84E-B650DDCD54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5C566F9C-F533-47EC-86EF-820E64E318F2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88C02F4B-EE02-43E5-891A-E9F965EEC688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2EBA5E15-8FCF-4AB5-B175-20E542B3B6CD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D18C6B5D-054B-41F4-BEAD-E1A234790766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86F1E7B6-075F-47D2-83E2-4F001860F4DA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5EB1746-FF29-41F3-BE39-C118AD26A822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5BE3E53D-D39F-47D9-9F21-7E1E5C356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47D12742-3402-4F29-86E2-0F40A14843FA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BDA61C2-5352-467B-B0CD-88D111CE6F72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436A7B81-2060-4B24-9610-198789C3E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00B1D09-B24A-4C73-BDAB-A043A5DAA6C8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4F9D9075-D4E8-4325-B12D-669CD86B1AA3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16-May- 2022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046/PMT/WS/I/2022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19A94A7-92DF-4E8C-852E-8D93DF70BB7B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D21B521D-FE34-4353-8090-4F449B467E9F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A8254B53-7C4C-45BB-8CC0-E8870CE59C41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E328B6F4-32ED-440C-A098-563DDB0AA1B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DB753CCB-6D45-4AE2-8B9B-F90A5F21DF8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34D5904D-7EE7-4C1E-9B90-9D5064CBD2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5003CD92-414F-4A1E-A0C7-06B3C1AE68A4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C082D778-FF50-4246-9F58-5D613669AD46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CD734FE4-71B2-47F8-8D32-8472ACB1A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19275F2C-D308-4E59-B9A9-E89FC70243B7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3A408C48-B961-445A-A886-8353E731E29A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C793D60D-55C9-4AFC-AC12-5489595A4485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E4D37CC5-944F-4BF7-AF27-4E0AD1A4C4B9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DF5F7B0E-573E-4C38-B247-19A3C18DA0C1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588FABA-39B8-4E71-AF5B-0E68FC72C94D}"/>
            </a:ext>
          </a:extLst>
        </xdr:cNvPr>
        <xdr:cNvSpPr txBox="1">
          <a:spLocks noChangeArrowheads="1"/>
        </xdr:cNvSpPr>
      </xdr:nvSpPr>
      <xdr:spPr bwMode="auto">
        <a:xfrm>
          <a:off x="3981450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4B2B732C-DB9D-4E3C-8BED-18F61390E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7C105F2-64BD-4DCA-B8FE-50DE4EEFC7F8}"/>
            </a:ext>
          </a:extLst>
        </xdr:cNvPr>
        <xdr:cNvSpPr txBox="1">
          <a:spLocks noChangeArrowheads="1"/>
        </xdr:cNvSpPr>
      </xdr:nvSpPr>
      <xdr:spPr bwMode="auto">
        <a:xfrm>
          <a:off x="4162425" y="695325"/>
          <a:ext cx="22193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FB6A9141-A056-42AF-BBCC-16B0A7452142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3817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6B44CA02-6DA8-4C6C-A7A8-59FCFACDC0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248150" y="2047875"/>
          <a:ext cx="21336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35DFEB4-8EFE-4AC1-B129-02102553A09A}"/>
            </a:ext>
          </a:extLst>
        </xdr:cNvPr>
        <xdr:cNvSpPr txBox="1">
          <a:spLocks noChangeArrowheads="1"/>
        </xdr:cNvSpPr>
      </xdr:nvSpPr>
      <xdr:spPr bwMode="auto">
        <a:xfrm>
          <a:off x="4010025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62018E68-B863-46A6-B929-04676C4874C5}"/>
            </a:ext>
          </a:extLst>
        </xdr:cNvPr>
        <xdr:cNvSpPr txBox="1">
          <a:spLocks noChangeArrowheads="1"/>
        </xdr:cNvSpPr>
      </xdr:nvSpPr>
      <xdr:spPr bwMode="auto">
        <a:xfrm>
          <a:off x="5019676" y="2505075"/>
          <a:ext cx="13620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27 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048PMT/DS/2022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0FAB458-0B91-4357-9790-7AFA05B2E4AF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962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D8EBBE0C-842B-4210-AD68-37E5D45EA4D7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82CCB96B-1CFA-4F4D-9D7C-13CA6100AA58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17621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761E554A-164D-478C-A16C-19FD47CB4E33}"/>
            </a:ext>
          </a:extLst>
        </xdr:cNvPr>
        <xdr:cNvSpPr txBox="1">
          <a:spLocks noChangeArrowheads="1"/>
        </xdr:cNvSpPr>
      </xdr:nvSpPr>
      <xdr:spPr bwMode="auto">
        <a:xfrm>
          <a:off x="49149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BE4EA8F-28CB-44C9-A3A4-47BB07B5FA5D}"/>
            </a:ext>
          </a:extLst>
        </xdr:cNvPr>
        <xdr:cNvSpPr txBox="1">
          <a:spLocks noChangeArrowheads="1"/>
        </xdr:cNvSpPr>
      </xdr:nvSpPr>
      <xdr:spPr bwMode="auto">
        <a:xfrm>
          <a:off x="3981450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7757395E-0A75-45C6-A69F-7E0A09547E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C3CD43C-04CF-4CF6-A1FF-308DED126BCA}"/>
            </a:ext>
          </a:extLst>
        </xdr:cNvPr>
        <xdr:cNvSpPr txBox="1">
          <a:spLocks noChangeArrowheads="1"/>
        </xdr:cNvSpPr>
      </xdr:nvSpPr>
      <xdr:spPr bwMode="auto">
        <a:xfrm>
          <a:off x="3981450" y="695325"/>
          <a:ext cx="24003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36F80C17-0982-4284-BB2A-9A7470425CF8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3817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CBB5E0C2-0815-441F-AD87-73AE19CF74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248150" y="2047875"/>
          <a:ext cx="21336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CB7A275F-8F37-427F-BECA-46E106257630}"/>
            </a:ext>
          </a:extLst>
        </xdr:cNvPr>
        <xdr:cNvSpPr txBox="1">
          <a:spLocks noChangeArrowheads="1"/>
        </xdr:cNvSpPr>
      </xdr:nvSpPr>
      <xdr:spPr bwMode="auto">
        <a:xfrm>
          <a:off x="4010025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736AF99-C054-477A-9D6A-11F9230648B1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962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4F98D3AD-4FEF-4F31-9810-EFF8C42EB0A4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1C3BE26D-0707-4395-9AC7-D4A9D68A71A5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17621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1DA6F78F-9D7B-4DF7-B159-56B78DD661B3}"/>
            </a:ext>
          </a:extLst>
        </xdr:cNvPr>
        <xdr:cNvSpPr txBox="1">
          <a:spLocks noChangeArrowheads="1"/>
        </xdr:cNvSpPr>
      </xdr:nvSpPr>
      <xdr:spPr bwMode="auto">
        <a:xfrm>
          <a:off x="49244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48390DD-2A5B-46FC-B9C3-DC301095340D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928E7184-F8EE-4C0B-9BF3-FC2E40BA4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BBE0BF4-6D74-4483-A299-6DBE528F1BB7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92D66862-4D91-44EF-A06A-5DB81876A54D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3C2E68A4-171C-4958-A8F2-A17C0FC9D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7B75BF5A-798A-4B2C-9DFA-A66869092A04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8691A83-57EA-4B82-BA49-50C6B2025F5A}"/>
            </a:ext>
          </a:extLst>
        </xdr:cNvPr>
        <xdr:cNvSpPr txBox="1">
          <a:spLocks noChangeArrowheads="1"/>
        </xdr:cNvSpPr>
      </xdr:nvSpPr>
      <xdr:spPr bwMode="auto">
        <a:xfrm>
          <a:off x="4019551" y="2505075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27 May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050PMT/DS/2022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F7DAD25-8C10-4B3E-8263-1119DB28EDF6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4F96CD4-53FC-427D-AF1F-50A79335A193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15EDE42D-F16A-4297-9DE1-56C0248C02BD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86D947FA-BB0E-4851-AC98-2B034DEE8C78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AE851292-EE10-47B5-A20A-06741AF15513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4F0ECEF6-1127-4F37-827E-9C64F509D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5567991F-30E1-4607-8915-AD2605740076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C7019ABF-875D-4195-981A-9EED0D1AF4E5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9DB40A7C-2C32-4BE5-B986-4087878AE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E7D91E94-44ED-44E9-9B3A-EE0AE14D057D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B4459805-ECB6-48BE-8FBB-E973074EFC4C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ABFEB11-B8DD-4E96-9E91-CA836BBAD662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88792720-2158-4CDB-8AEA-E9A879E622FB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3CA6501F-1D5E-43F8-94AF-428DA7EBA4CC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0C211C5-1120-41B1-A895-9C9B04C5F4B3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4C866550-FB19-4481-A210-E25B300D5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202CBB2-70EC-4449-8E75-3A0130355788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D155F48-615B-43FB-8AD4-614724EFD55C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624FA690-D52D-4CFA-82DE-94249A9793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F08C766-43AA-4C0E-A795-EE1408A71B10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45ACA5CA-20A3-4E04-891A-760B33EC0587}"/>
            </a:ext>
          </a:extLst>
        </xdr:cNvPr>
        <xdr:cNvSpPr txBox="1">
          <a:spLocks noChangeArrowheads="1"/>
        </xdr:cNvSpPr>
      </xdr:nvSpPr>
      <xdr:spPr bwMode="auto">
        <a:xfrm>
          <a:off x="4019551" y="2505075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051PMT/DS/2022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DBD0AF7-D4FF-4508-AE2E-3CE68301E0A2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B8ACDB9-262A-4E1B-AB55-2EDBC480F8D7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834070B7-7B61-4F7B-ABE4-4141981DC249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651C366D-10BF-4FD2-BB19-41CF64BBCCCA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D5AEBEDD-1DC5-488F-989C-A6285B214562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5B3F9B73-6760-49AB-B21C-BC2FA69C30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5987C63D-F273-4737-9C6A-E06BF9515891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274C7BEE-E59A-49C2-88E1-E41EA0BF70DA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39240106-9657-419A-8A10-64B729FB95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F2732F46-BD87-4C48-A045-FCCB195DF54D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28FC85AA-AA1C-45F4-A28D-C7C124E0AC98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BA42F8F3-236B-4A99-8FA7-9B24EFA1EFCD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654E8A7D-9462-48B8-AE8B-1B326DCBF3F5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DEE76430-BE24-4820-B434-5F1169CF6C9A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70C4091-E0AD-4503-B100-52F3E654BBED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940069C1-FBD2-4F6C-824F-3BBA8EB5A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A1CD425-2316-432B-BE95-C4E7D31B4998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FD5D07-5014-44FD-B829-990075F1B8B3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FA25CD95-CFFE-42D9-9258-F6DDB911F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3C569EC3-B48E-475D-979D-41A40DDC8C38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1D93FFE0-3268-42F4-88A9-BE9D22BB1EB9}"/>
            </a:ext>
          </a:extLst>
        </xdr:cNvPr>
        <xdr:cNvSpPr txBox="1">
          <a:spLocks noChangeArrowheads="1"/>
        </xdr:cNvSpPr>
      </xdr:nvSpPr>
      <xdr:spPr bwMode="auto">
        <a:xfrm>
          <a:off x="4019551" y="2505075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27 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049PMT/DS/2022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0F0552B-37D0-478C-95BF-4BCB1B0095F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58616A96-D21D-4795-99F8-821CFE11A141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7D9EB2EE-4E74-49DC-8886-A8ADF8D8BB99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4E6FA24F-DB67-4127-8335-45925282040A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F5EC1C29-DD0B-4C77-B0B9-F158C44A9451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FB3C85F4-BACF-4EB6-AB2B-47A06A6071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823EA281-CF49-45F5-A46B-A805F7B2170F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1F9B6131-B3BE-4308-A55A-11754E0D71BD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6474988F-B0EB-4A9B-9F3C-C1FD3AF1F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E5562519-EAE5-46A2-AA40-D5312A7C20C5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9DD5A058-EF4A-4A58-975E-35EF0B8EBC19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8B42FE9C-9DE8-40C0-85F9-15513995A74D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DD9E7D76-CAE5-476C-8A6E-794D747633CA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4590FE5B-8650-4ED2-ACE9-8EB24BCAF9B6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4E1B971-BD47-432B-963C-3BD7CDBB5471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D53E1BA8-3A58-4459-A033-BE27C7E2F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CE44102-12F0-4448-A07A-5660B8710B73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C14615C8-9FF6-47F4-BECE-ED39D6F9E357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6009276C-D499-4B71-BCA8-AEBAA4D320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9492634-9C34-4EFA-940E-39D56B28BB25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F991E5B6-6930-4125-90E5-A07A9C5333A4}"/>
            </a:ext>
          </a:extLst>
        </xdr:cNvPr>
        <xdr:cNvSpPr txBox="1">
          <a:spLocks noChangeArrowheads="1"/>
        </xdr:cNvSpPr>
      </xdr:nvSpPr>
      <xdr:spPr bwMode="auto">
        <a:xfrm>
          <a:off x="4019551" y="2505075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052PMT/DS/2022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B53D6B3-511D-4EE5-B50B-D417A7579AA4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53FB71-360F-45FF-8424-AE12239D8ABB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EBC5627C-E8CE-4E3A-AF83-FC85AFBFCD82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D58F9363-BDA3-4CE5-A1C0-F95D786BD6EA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3587F062-C473-45FE-B8CA-E31D576D9537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4FBFF174-8B1D-404B-BAFF-B2937ACDF3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D597F8FD-6AF5-4690-9B50-8039A57B3053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A1A067C4-42F2-4BB7-B22A-5688272FCEA1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EC9DC0A5-4E21-4F1D-9606-22CED26E8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6BA1CCF5-E449-41E9-A5D8-FC99E2C5CCDE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DBE7C21B-D727-47B3-941D-C1750F0D2AAE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9C60F635-3F7B-4FD3-BBCD-024A69B0A5BE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84847C09-DF40-483D-BD1D-13306EFEBF70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8534F3FF-1CB6-4A84-B913-A864018C1B45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DC49608-7501-4BFC-A0B6-1057EE367880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D359C72A-09FF-4474-BE6B-3C693737A5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1D383DC-8A67-427E-BF1D-6C620725CDD4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45846DEB-85E9-4F92-97A8-74D7F36A982A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AD4B7753-8E87-40CA-BE4F-E2C22FDE8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62BB01E-27AD-4A37-8855-7260C787DE53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9917F48-65EF-4AAF-B5F6-FE1071049016}"/>
            </a:ext>
          </a:extLst>
        </xdr:cNvPr>
        <xdr:cNvSpPr txBox="1">
          <a:spLocks noChangeArrowheads="1"/>
        </xdr:cNvSpPr>
      </xdr:nvSpPr>
      <xdr:spPr bwMode="auto">
        <a:xfrm>
          <a:off x="4019551" y="2505075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053PMT/DS/2022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BF84CCC8-69C6-4431-84EB-955A96F4D661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84086E6E-444A-466C-9884-CC7110892A73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DEABEF97-1ADB-45B5-8226-B1C0F71FF043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B204526A-B855-444C-B310-4BFB23582837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2B8FD9A-E03F-438C-AFC3-228F6D898248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8C640AE9-A745-422B-A1C1-0ABE4E387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C5B7F659-4B38-42C4-8D5C-4B06FF584F37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D7797938-F56D-4D6D-89EC-4B82CE276855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EF763B2A-9CE5-4365-8BAD-515F01286C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52B83431-C265-4CDE-8E38-36F5BD452982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E98EA869-03B3-44E9-9873-350CF06D7EF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70DD698D-69B2-44DB-8A19-9B252F1A99E3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B02110F6-3B26-4A3A-A9C3-6B07BFEC9A64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375D2107-3C76-46F4-910A-09A5AF2504BE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14-Jan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005/PMT/DS/I/2022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Ridlo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29F97F1-A32B-4574-84EA-C1A6346B777E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F7391A81-0F6B-4FE7-94F1-A55C393806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70C73CB-70DA-4396-822F-CE23D95D9693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47DBA833-C4C4-4480-B23C-E3D956185C8C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7720840A-5407-4E55-9152-720B63006C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E8AC3AD-BA3B-4534-A35E-BBD4D974BF35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EC6A5C82-1668-465A-A10A-798B0CD57C73}"/>
            </a:ext>
          </a:extLst>
        </xdr:cNvPr>
        <xdr:cNvSpPr txBox="1">
          <a:spLocks noChangeArrowheads="1"/>
        </xdr:cNvSpPr>
      </xdr:nvSpPr>
      <xdr:spPr bwMode="auto">
        <a:xfrm>
          <a:off x="4019551" y="2505075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3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054PMT/DS/2022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C661E6C-182E-45C5-B3DD-D78DB7AF5FA7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2C9DE2C0-1C6C-41E6-AE61-652BF41A358B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C45C5C66-6B0B-4E6A-94E8-B0DF44A4A0D2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53044ADE-ECC2-482A-9CEB-ECA79E2A54BA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BC943318-E622-4E05-83F9-3F6CA13028D1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D5E063C7-FC6E-4BCE-8576-452A095C5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CA18DB93-46C4-4606-8442-62CB43244A4A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7D03FC1B-86D7-45E5-A315-2EEF6D1BC931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970C6479-CBE1-4F4B-BBAF-1D7185952D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7E3E680-ED33-480C-A89D-B2C1AEFDFF05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46AD0441-6C87-499F-ACD3-C6552E2C08D2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9D3AE28F-EFD0-4FB9-8381-BACBF8BBB679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D348522D-4180-47D8-A66C-42CED66AE45A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4809944B-1E8D-4520-8599-95EB36D57723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A156B26-BCB6-4D20-A2DC-42EE0D35F672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8633DE0B-8F74-485C-BC01-963EAD508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3E10F91-1C26-464A-8CD7-C887AF383512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CF38B477-C27A-4905-9F54-C492BF4A841A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306B0A86-F5A7-449E-A435-458B45750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B67DA3F-3689-4EE1-8D83-AD1FF522FBF6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F8CC9453-DE22-46BF-9432-0F4D411CC419}"/>
            </a:ext>
          </a:extLst>
        </xdr:cNvPr>
        <xdr:cNvSpPr txBox="1">
          <a:spLocks noChangeArrowheads="1"/>
        </xdr:cNvSpPr>
      </xdr:nvSpPr>
      <xdr:spPr bwMode="auto">
        <a:xfrm>
          <a:off x="4019551" y="2505075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3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055PMT/DS/2022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B8C1CE3-2368-456C-9B36-6CDA68DCA3F8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538010ED-7407-4744-9F0E-FDC87D31967A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E365E5E8-AC2D-49DE-BC62-C3BFD64B4FB5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5DD88EA1-F0DB-40D1-8187-F7EAB5336DF5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2FB9A2CF-6F5F-4718-BE7D-C2716F18F30E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1CC34B0C-5BB7-4D82-AC36-C16575CAE2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EAB4F8ED-81D4-4E20-AB4E-9F4B93867347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DFECD065-719A-4ED2-8AAC-0D8F2354AF2D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77877B74-22A3-4141-A57B-855A9E56CA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2F661B9E-3E66-488D-B8BC-28FD7631E557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2C5C1AC5-B90F-4F8A-BC15-0DF8FFBB4F3F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3A04E7A8-F66C-4E09-8BF1-532EADC1BA5D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22FD7BAE-3458-46D1-9A6A-A393729F8467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5D5941C9-7B48-446A-A5CC-FB9DC7084E94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A81826C-68E1-4A69-B260-9996A3C35525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7DE0F40-D8E4-4B5C-9750-DD8DA2D78C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7DA1D71-A675-435E-A4CF-070C0551D66B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07371B2-4893-4BB1-9E1D-8ED4D17A51BD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199DA043-E910-4FBD-B9D5-218125682B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487F6DD-B966-4FFB-8E48-29C0AA24E9DE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62A14F66-55A8-4AF5-AC49-6998E49A3E62}"/>
            </a:ext>
          </a:extLst>
        </xdr:cNvPr>
        <xdr:cNvSpPr txBox="1">
          <a:spLocks noChangeArrowheads="1"/>
        </xdr:cNvSpPr>
      </xdr:nvSpPr>
      <xdr:spPr bwMode="auto">
        <a:xfrm>
          <a:off x="4019551" y="2505075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6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056PMT/DS/2022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C7B7CD9-9CDF-45C4-8457-07421DE6B5D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7E0F77B-283C-4A90-B0C7-CA2CF01F11B5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A7D2B307-2E6B-4A3B-8D88-5CABE0326CAB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B8CEDAE4-33DD-4625-81E5-89789C5A708C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BA0FAA9-4235-49DB-9523-577BFE463EE1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8DAE160A-4DFF-4562-AA78-B7BF674E48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30F2313-FE49-491A-A8A7-7B8B41452F03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2F9E37F0-5C16-4B7B-9CA7-FF44AEDCA4E5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65E8674A-B8DD-4EA0-932E-1C16959F6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B6C4EE3F-CA57-4F25-AFF9-2C88DE096919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57F9EC4-63F3-49B1-ADE2-146047C85A21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DA8E7FE-8705-44DE-84FD-5B6D29CCEEF7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E3BA794D-82FE-4093-A169-E38B0C95A747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28088220-48E3-4132-A66B-8751EA79EF76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D7B1DD4-FDDC-431A-885A-80405957D563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642F6A35-DDFC-44D1-A74A-39E6D5C14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D16C54F-B55F-4EBD-A43E-2E11FB134340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D42D151-A222-4844-B40B-C3BCFA2859BF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9CEF2805-E9D4-4F30-8AEB-306FF021D7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EB252583-7FAC-4574-9D2D-CDE0F5A9221A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31D0381E-9E76-455E-A727-8C0E5ABE37D8}"/>
            </a:ext>
          </a:extLst>
        </xdr:cNvPr>
        <xdr:cNvSpPr txBox="1">
          <a:spLocks noChangeArrowheads="1"/>
        </xdr:cNvSpPr>
      </xdr:nvSpPr>
      <xdr:spPr bwMode="auto">
        <a:xfrm>
          <a:off x="4019551" y="2505075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7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057PMT/DS/2022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706D602-B8C9-4A84-B402-243E759D3988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EA157060-993D-47DF-B878-8FA46A508136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34E93986-7719-4E47-A972-741647004DD8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67F7A8C3-2426-4570-B785-3E6A2EED6911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77637271-D51A-4081-817F-F495BA41A756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6B6C63E1-678C-4271-8B05-ACADD2257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3316EE75-5037-408C-967F-DC5659F7C08A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A447A24B-DB0C-459D-9EEE-CC6713A08413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BF4C1A6F-5A94-43AA-9D71-4AD9FC0144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BB8A1934-17D2-4DF6-A234-BF248A2EC465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AEEB6CAD-C3C9-4DC7-967A-EAE0A9B23A31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FEFE1B14-B52C-471F-82D9-9DE7415FE14E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EB91EDCC-31F8-47B3-B235-0819EB53A302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6F621F53-871E-4335-8F3C-8ACDA9373B91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6897CDB-E839-46C2-B49B-A90F70CB52B9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D7BAAF4D-8CDD-457A-AE74-7AAF596DF1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BCC652C-31E0-435B-A248-52AD9377DD58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1581BD51-C55F-4153-BCE2-062778D9AD2C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78162FF6-EE09-4D59-99A6-3B1B2505E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61D0428-D857-4604-B9C8-8B00299B7649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3D4E726A-5E9A-4566-B78B-18392C7E7557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8-Juni- 2022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060/PMT/WS/VI/2022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E91B5D3-4B29-4F2D-ADCA-3E67111591E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E948823-80FF-48B2-BDAF-3949ABCE927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DF60A2F2-D586-4B59-A767-922F01203129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3AF18984-71A6-48FD-BAA2-BBF7CCCA7ECF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BFB9FFD5-D6EB-45EA-9F0D-ED4D45781DD7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CFF295D8-5D25-4A6C-B4BE-AA4FEED76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E65E36AD-4857-4D17-99BF-1B327739BC58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E402AEC4-068A-43C6-81BE-509319949774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4E1A3E85-536D-4059-879B-A18E0000F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DDB09B96-5289-4263-8066-2D56EE96FB1D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86E5FE3B-BA63-4124-9A2E-A6ACF3A41826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9077E076-613C-4F5C-97CF-92101EF09928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3815F1B9-8745-43EA-B4D2-474499F24321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1045789A-FB26-4BCC-A31E-B9FA1D3CF7AF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87AF39F-7338-478F-AD51-A4EC86281D68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381355A2-42AD-4E25-9752-D097164081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2CC5B81-7DD0-4E5D-9459-49A2891D7226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C3FF2326-1346-4D28-838D-5428D2A4E857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80BD8370-5210-4C92-BE99-A0F86E627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76594E0-DE2F-45E5-98D8-7E38B2E8687A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E19844B-06E4-45D0-BE79-07A730888B57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13-Juni- 2022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061/PMT/DS/VI/2022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9627ADE-B3F3-4339-8449-8849A79E6B64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9894E04-E7AB-4DF0-906C-0BD8D8C1B315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36EC0324-505D-475C-9C54-9B822B6710E1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21201F71-AD39-4BAB-B6F2-FB3EE97699BB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3B566447-CF24-4B66-A819-7E877E4837CF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1E6D57C5-7F88-4BA6-9A91-9432EEB1A7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1AFD5EFC-C8A3-408D-A558-614B8F4DE97C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C6421857-89B1-4F75-A8EE-B52ABBB6FE62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71E8EAF7-900B-4533-808C-0A7188F83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AF4BDC04-26CF-4AB7-B9B1-52EB450BDCDA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CDA53564-339C-4F26-9D7A-1D700E06B875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35C4F962-2D89-4E53-84F7-4F74DFD48AE3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D55453E1-5092-4C8D-8EB7-8CAF8F0FB643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E4B1C490-C116-485F-99CA-AE86D3DA1FE5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4284098-DDEC-4445-BC71-6E8577305C37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8AF5DC5A-E0D2-4617-ABD4-829506684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19A350A-85A9-4670-A657-887F4823858D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8DF59CE-A624-4216-9F5B-6B5590D8EBF8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F4136BC6-050A-408E-B47D-4D3E0C9D8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141FC7E-D314-4C36-B257-05DC5D8D0AEF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8F784A5E-5D6E-4578-A9FC-D2F835F49A62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13-Juni- 2022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062/PMT/DS/VI/2022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2022DCF-C126-45B4-BA17-9063C95675B8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44</xdr:row>
      <xdr:rowOff>85725</xdr:rowOff>
    </xdr:from>
    <xdr:to>
      <xdr:col>2</xdr:col>
      <xdr:colOff>228600</xdr:colOff>
      <xdr:row>49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141CB9D-4B19-41AD-98F7-2E9DB774E297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44</xdr:row>
      <xdr:rowOff>85725</xdr:rowOff>
    </xdr:from>
    <xdr:to>
      <xdr:col>9</xdr:col>
      <xdr:colOff>28575</xdr:colOff>
      <xdr:row>50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7CD70576-949F-4810-A046-2D42F068C215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104E6F27-A4B6-495F-9A21-54895649F2AB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43E83A3D-63B7-487D-B0A8-FEA1D12EDB8D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9A1050E8-6C56-42B4-AE0E-E6285D802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9E1A5D5C-755A-4325-B72E-2A23D6B9FF45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A322495E-4EAE-41FD-B514-4C3E73A0FDF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1905F789-9E9E-4699-914E-161DD8772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5EDC3579-F433-4FA6-A126-2EA25E616248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8382D811-AE45-4687-B23D-AB8493671D86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44</xdr:row>
      <xdr:rowOff>85725</xdr:rowOff>
    </xdr:from>
    <xdr:to>
      <xdr:col>2</xdr:col>
      <xdr:colOff>228600</xdr:colOff>
      <xdr:row>49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3E37327D-EEC0-4B2B-AC4A-5618029176F1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44</xdr:row>
      <xdr:rowOff>85725</xdr:rowOff>
    </xdr:from>
    <xdr:to>
      <xdr:col>9</xdr:col>
      <xdr:colOff>28575</xdr:colOff>
      <xdr:row>50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F4133C33-300A-4B74-8FC9-6D44C307A937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6BF1AC2D-FCA7-400E-8E94-949E07CFD9F4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76615E0-BC4E-44B8-A688-5C7E1D42716F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6B4F9829-4385-4F0C-A724-0A44A43CF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D29D8B8-87D9-468F-B3C5-7BBE1D3322CB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CAA7EA76-9C97-469F-817F-1FBC7F44ECBE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320F17B8-2CA3-45B3-8C5E-87BE27069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2918D9C-1B4A-4A52-91D5-A404519899BF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114301</xdr:colOff>
      <xdr:row>14</xdr:row>
      <xdr:rowOff>38100</xdr:rowOff>
    </xdr:from>
    <xdr:to>
      <xdr:col>11</xdr:col>
      <xdr:colOff>838201</xdr:colOff>
      <xdr:row>17</xdr:row>
      <xdr:rowOff>114300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366E7345-36F4-46E6-BDF1-4B106FAB2B73}"/>
            </a:ext>
          </a:extLst>
        </xdr:cNvPr>
        <xdr:cNvSpPr txBox="1">
          <a:spLocks noChangeArrowheads="1"/>
        </xdr:cNvSpPr>
      </xdr:nvSpPr>
      <xdr:spPr bwMode="auto">
        <a:xfrm>
          <a:off x="4010026" y="2552700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14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063/PMT/DS/2022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1924756-2D5E-4839-9BB2-593FAC3A1ADB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24B82327-EC4C-4F2F-95D4-1BBA2135F760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36BAEEFA-6E2A-45CF-8632-66C646F0A49A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1432FABC-1526-43FE-8384-FD9CCC6FDB62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420B9641-8B99-4626-BE37-1F524D563F12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75A50D41-84E1-4E8E-9CDE-CF83CE864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6818CF18-7370-44D0-9DBF-CA381C7285D9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DD6AB820-66E0-4FA7-8430-3EE6DBEB85F3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ADDDB8EF-833D-4E83-A4EF-CFDAC9EF2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2702115-CD53-44CC-ABB3-963898F6FFAF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358338A1-31EA-4ECC-83A1-9DEDDBD532AA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B258A56-CC11-4B40-87C9-67A1FD295EF9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7DDCCDE8-DDD6-4CB9-A814-4535C8646236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4A96A28D-1CC5-4B7C-BEEC-4AC56EF7DE69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BA4EB98-419F-405E-B9E6-C2BAB97A1521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46545FD-9144-46E2-96B7-C60CE2054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9E1C41F-802D-4208-91D9-FC5AA4B2DD3A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C2685FEE-E3F2-4134-8829-29810C4FDD88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870AEB64-F840-4432-A555-FC88F86F8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E61A837-5306-416E-A90C-68BDD2D71EA4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114301</xdr:colOff>
      <xdr:row>14</xdr:row>
      <xdr:rowOff>38100</xdr:rowOff>
    </xdr:from>
    <xdr:to>
      <xdr:col>11</xdr:col>
      <xdr:colOff>838201</xdr:colOff>
      <xdr:row>17</xdr:row>
      <xdr:rowOff>114300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6918B801-3A21-41EB-9220-C2DB2859BB84}"/>
            </a:ext>
          </a:extLst>
        </xdr:cNvPr>
        <xdr:cNvSpPr txBox="1">
          <a:spLocks noChangeArrowheads="1"/>
        </xdr:cNvSpPr>
      </xdr:nvSpPr>
      <xdr:spPr bwMode="auto">
        <a:xfrm>
          <a:off x="4010026" y="2552700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15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064/PMT/DS/2022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B74DA785-0131-45E9-8D9B-A6B6DE44EE63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CD5820EC-348A-4020-9DF9-24EDFFB3491D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1063045C-58F9-4E75-B4AF-4BAF1032FD18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603C9167-605D-4750-9668-FDF09AE2C588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B898676B-6144-4D21-A20D-E306D8C9AEA3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BD2E06D6-AEFB-4A14-86D5-FB1A319C20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176E6AAD-EBEC-4CF5-9B6D-58661D8BA2AA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AC2A84C6-6733-4A4B-BD02-5D3D5F5AE037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505E6E98-A416-4DAA-92BA-399D83E6C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20D9690A-33E8-4075-8588-849F3BE6CEA0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B03442B2-E309-4A25-A7ED-94D0784B6B1B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C4C39F5-A928-4D8D-A7B1-273F0F825A6C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977C095B-EDB5-4BC7-A631-FB17DA580FD8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6C32C9BC-132E-41BB-8567-92468ED326BB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258300A-23B6-4093-A7FB-A31880E0027D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D650CC55-4F8C-4F8B-A0F1-F36C3E8F6D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59ECF21-EC51-4471-8BED-C27A8B022A55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F7F0740-0ADA-44FE-A4FF-FAD5A9816FB6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2603FECE-3B91-40C7-BB5A-25A88BAD0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5D28949-1D0C-4FB2-806F-A9A20D120B7B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7388586-A817-4A10-BE7E-7430C70E4E9E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4-Juli-2022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065/PMT/WS/VII/2022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B5875CA-3F9A-4118-A578-144EADDACEE4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35</xdr:row>
      <xdr:rowOff>85725</xdr:rowOff>
    </xdr:from>
    <xdr:to>
      <xdr:col>2</xdr:col>
      <xdr:colOff>228600</xdr:colOff>
      <xdr:row>40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D50926F-A563-48D2-BF01-B9773542CD6A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35</xdr:row>
      <xdr:rowOff>85725</xdr:rowOff>
    </xdr:from>
    <xdr:to>
      <xdr:col>9</xdr:col>
      <xdr:colOff>28575</xdr:colOff>
      <xdr:row>41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E022AF6E-1E9D-43F4-B024-2A2E57ED1364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547B55A8-BD83-4851-84D4-2D2E06C4FEB5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ED4013E-3419-4480-9C3B-1C2C9A861E65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631C5BAA-4659-436D-ABD4-AD36FD019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224089A1-4F34-44D5-8A7E-D2F0CF23AD0E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638805A-ED16-47ED-A36A-344854CDC1E1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FEFED710-55B8-4439-9379-1097171623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24BE841-5761-4BB6-BE1E-72ED1DE98228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617C59CF-0441-4C74-8FA8-07CCBCEB5DF8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35</xdr:row>
      <xdr:rowOff>85725</xdr:rowOff>
    </xdr:from>
    <xdr:to>
      <xdr:col>2</xdr:col>
      <xdr:colOff>228600</xdr:colOff>
      <xdr:row>40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55CCE034-42AB-4315-9451-8A1BDDBB424D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35</xdr:row>
      <xdr:rowOff>85725</xdr:rowOff>
    </xdr:from>
    <xdr:to>
      <xdr:col>9</xdr:col>
      <xdr:colOff>28575</xdr:colOff>
      <xdr:row>41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EB7F5159-A688-42F5-B025-83BEBD5D17FE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3D479BC8-6D4F-4CC5-A775-B053C865F1CD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24-Jan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006/PMT/WS/I/2022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970F768-2B97-4E55-96A9-AD5DC18CDA93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C9435A20-C50F-488C-B40C-BF2F2F4D0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833AA6F-FE59-4586-A960-2C57C8E0C45A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88A92D1-D8B3-4F7C-88B6-55E611187FD6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E150A872-5AE1-4FB1-9F15-DA63FA84B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7153A97-DE57-4768-BFAD-75927F33DE9D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3FE7003F-C309-4BEA-BBE2-152772F94A43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-Juni- 2022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066/PMT/WS/VI/2022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B8CD38EE-520B-4266-A229-83081F88ED4E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35</xdr:row>
      <xdr:rowOff>85725</xdr:rowOff>
    </xdr:from>
    <xdr:to>
      <xdr:col>2</xdr:col>
      <xdr:colOff>228600</xdr:colOff>
      <xdr:row>40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9A2C712-9800-4E42-989B-DCC5B29554F3}"/>
            </a:ext>
          </a:extLst>
        </xdr:cNvPr>
        <xdr:cNvSpPr txBox="1">
          <a:spLocks noChangeArrowheads="1"/>
        </xdr:cNvSpPr>
      </xdr:nvSpPr>
      <xdr:spPr bwMode="auto">
        <a:xfrm>
          <a:off x="19050" y="72390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35</xdr:row>
      <xdr:rowOff>85725</xdr:rowOff>
    </xdr:from>
    <xdr:to>
      <xdr:col>9</xdr:col>
      <xdr:colOff>28575</xdr:colOff>
      <xdr:row>41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6A2B27D3-9475-4B44-BF5A-1727A4C70983}"/>
            </a:ext>
          </a:extLst>
        </xdr:cNvPr>
        <xdr:cNvSpPr txBox="1">
          <a:spLocks noChangeArrowheads="1"/>
        </xdr:cNvSpPr>
      </xdr:nvSpPr>
      <xdr:spPr bwMode="auto">
        <a:xfrm>
          <a:off x="2686050" y="7239000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4F4F20D-9922-4EF5-8484-ED0FE8186A5F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55C2337-7254-49F4-9023-16826330E289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CCC4B505-8025-4A6F-BE96-75DB016D6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4664914B-9412-4D88-95FF-4158AB11E783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E17A8DBB-0018-49FF-BD8F-749934DBB499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77CAAC1C-D475-4977-A2FB-E683FD7FC1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23391634-E90D-48FA-88F1-C83A785B1BC1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D229D2DD-4F8A-4333-8538-972D2222CB8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35</xdr:row>
      <xdr:rowOff>85725</xdr:rowOff>
    </xdr:from>
    <xdr:to>
      <xdr:col>2</xdr:col>
      <xdr:colOff>228600</xdr:colOff>
      <xdr:row>40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65DAEA76-B010-4518-B53E-124F38A9E24B}"/>
            </a:ext>
          </a:extLst>
        </xdr:cNvPr>
        <xdr:cNvSpPr txBox="1">
          <a:spLocks noChangeArrowheads="1"/>
        </xdr:cNvSpPr>
      </xdr:nvSpPr>
      <xdr:spPr bwMode="auto">
        <a:xfrm>
          <a:off x="19050" y="72390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35</xdr:row>
      <xdr:rowOff>85725</xdr:rowOff>
    </xdr:from>
    <xdr:to>
      <xdr:col>9</xdr:col>
      <xdr:colOff>28575</xdr:colOff>
      <xdr:row>41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8295C58E-7565-4D8D-89A9-0B56EFF09898}"/>
            </a:ext>
          </a:extLst>
        </xdr:cNvPr>
        <xdr:cNvSpPr txBox="1">
          <a:spLocks noChangeArrowheads="1"/>
        </xdr:cNvSpPr>
      </xdr:nvSpPr>
      <xdr:spPr bwMode="auto">
        <a:xfrm>
          <a:off x="2686050" y="7239000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464C427A-EC5F-49FA-9FF8-AF237130EDA6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2841221-0D56-46F7-ACBD-BA9CA49CD277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28C9E163-1F65-419F-BED9-B156AF053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D984C51-9087-472E-AB9C-861F8D71319B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FD9EE417-CD59-4B7E-A589-77232A6C5602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35AC5315-676E-4FE4-93D8-D0A0818BF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128EA451-530B-4180-9CF0-230CC0B13698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114301</xdr:colOff>
      <xdr:row>14</xdr:row>
      <xdr:rowOff>38100</xdr:rowOff>
    </xdr:from>
    <xdr:to>
      <xdr:col>11</xdr:col>
      <xdr:colOff>838201</xdr:colOff>
      <xdr:row>17</xdr:row>
      <xdr:rowOff>114300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5B7ED56-7332-4B1F-8453-D30C01328377}"/>
            </a:ext>
          </a:extLst>
        </xdr:cNvPr>
        <xdr:cNvSpPr txBox="1">
          <a:spLocks noChangeArrowheads="1"/>
        </xdr:cNvSpPr>
      </xdr:nvSpPr>
      <xdr:spPr bwMode="auto">
        <a:xfrm>
          <a:off x="4010026" y="2552700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29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067/PMT/DS/2022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E093DD6-7603-442C-AC29-524670BE2D9C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8242314-279B-4D61-BFA0-5810E9F43E5D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F4325BE3-7DB2-42D0-8CB0-400A958A6CF5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7AF9FDA5-C4F6-426F-BFBC-573076CB366C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B2709D8-CC07-4367-B574-2B92D5000E29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81D7E710-4125-4736-BA1E-F8578A193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FECEB846-68AC-41B3-90B0-50FE88A15363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77CAAB21-EC3C-4FA2-BF70-9E97D8F8E668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409CEB81-7319-4818-B467-80B909B53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19844A6-9AB6-4C67-9E76-6E5005423069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3EFA0B1B-C1A8-4B3D-AAED-722583D03E31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E6A4B658-C1C6-4E8C-8276-3B824984D9F5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8D3311D5-D95C-4B22-8A29-6FEBB23E4F09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2959B053-ABEE-4030-A9F8-1FAA94DE2404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82F1563-B0EA-4302-9490-7B2B5AF226C2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5EDF4437-D0FC-4B97-A23A-15A216B034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32A16ED5-13F0-479A-93B9-FB7CAE87693D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AA1D131D-3E69-40C7-86EC-294EC6BC08FD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4ADD63D3-BE32-416F-8759-87C058E9E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76D5D74-5C96-40F9-BEA0-739ED0002FA0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114301</xdr:colOff>
      <xdr:row>14</xdr:row>
      <xdr:rowOff>38100</xdr:rowOff>
    </xdr:from>
    <xdr:to>
      <xdr:col>11</xdr:col>
      <xdr:colOff>838201</xdr:colOff>
      <xdr:row>17</xdr:row>
      <xdr:rowOff>114300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C7BDC82-B4B7-4E2E-A1BA-6A4123575979}"/>
            </a:ext>
          </a:extLst>
        </xdr:cNvPr>
        <xdr:cNvSpPr txBox="1">
          <a:spLocks noChangeArrowheads="1"/>
        </xdr:cNvSpPr>
      </xdr:nvSpPr>
      <xdr:spPr bwMode="auto">
        <a:xfrm>
          <a:off x="4010026" y="2552700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29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068/PMT/DS/2022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136412D-050E-4001-B07E-D3134A150EEB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AD0C392-08F9-4334-AF0E-B917E20D8D6F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A55AED31-9111-4E2F-81A4-BC052D92F89D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D87C7367-8091-46AA-94C8-14CB2E2D5A08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C1C1D200-DAFB-494E-9050-64DBB3A9A9F3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FCF9150B-2CE4-444E-B338-75F6DD71C9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F8701F27-7794-410A-84BC-992E8FE920AE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9DB63B0A-4549-4D69-979C-35A23355093A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CFF4D8B5-417F-44C3-9AB1-6DC3B335DC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ABE76F73-5983-4C0C-A032-40B309C99C0C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C7D037D3-8A40-48DB-9393-C84ECA98A856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16D163F0-D6B7-4448-8A3F-E3A816119FFA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902BB4D6-4D7E-47E6-B94A-2AFC1C75EACC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96FD7A18-CF9E-4139-B516-F70292779A08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ED0E7B-03EB-4ED2-8AB8-F547BECFC2B1}"/>
            </a:ext>
          </a:extLst>
        </xdr:cNvPr>
        <xdr:cNvSpPr txBox="1">
          <a:spLocks noChangeArrowheads="1"/>
        </xdr:cNvSpPr>
      </xdr:nvSpPr>
      <xdr:spPr bwMode="auto">
        <a:xfrm>
          <a:off x="36290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8A22AA01-177D-4C78-974A-F51E552F0C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8575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4F258178-9421-41CA-8182-1EA040020044}"/>
            </a:ext>
          </a:extLst>
        </xdr:cNvPr>
        <xdr:cNvSpPr txBox="1">
          <a:spLocks noChangeArrowheads="1"/>
        </xdr:cNvSpPr>
      </xdr:nvSpPr>
      <xdr:spPr bwMode="auto">
        <a:xfrm>
          <a:off x="38100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1198641E-AB3D-48A6-B5EC-82AF1EB69E94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5913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CA87D629-8BF8-4B37-9EDA-4432BA7472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957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12B3B10-553C-4B4B-BC55-BC44218DD075}"/>
            </a:ext>
          </a:extLst>
        </xdr:cNvPr>
        <xdr:cNvSpPr txBox="1">
          <a:spLocks noChangeArrowheads="1"/>
        </xdr:cNvSpPr>
      </xdr:nvSpPr>
      <xdr:spPr bwMode="auto">
        <a:xfrm>
          <a:off x="36576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645CC2D7-B13D-41D1-92FD-F9B69731EA3B}"/>
            </a:ext>
          </a:extLst>
        </xdr:cNvPr>
        <xdr:cNvSpPr txBox="1">
          <a:spLocks noChangeArrowheads="1"/>
        </xdr:cNvSpPr>
      </xdr:nvSpPr>
      <xdr:spPr bwMode="auto">
        <a:xfrm>
          <a:off x="48958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24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069/PMT/DS/VI/2022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B181600-0170-46BF-8E29-2D6E7FC79171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6099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33</xdr:row>
      <xdr:rowOff>85725</xdr:rowOff>
    </xdr:from>
    <xdr:to>
      <xdr:col>2</xdr:col>
      <xdr:colOff>228600</xdr:colOff>
      <xdr:row>38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6C74F9FD-C3F3-4037-9E2B-7C3A2F8F118A}"/>
            </a:ext>
          </a:extLst>
        </xdr:cNvPr>
        <xdr:cNvSpPr txBox="1">
          <a:spLocks noChangeArrowheads="1"/>
        </xdr:cNvSpPr>
      </xdr:nvSpPr>
      <xdr:spPr bwMode="auto">
        <a:xfrm>
          <a:off x="19050" y="60579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33</xdr:row>
      <xdr:rowOff>85725</xdr:rowOff>
    </xdr:from>
    <xdr:to>
      <xdr:col>9</xdr:col>
      <xdr:colOff>28575</xdr:colOff>
      <xdr:row>39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B41E0F77-8A60-405C-817A-1F8221211916}"/>
            </a:ext>
          </a:extLst>
        </xdr:cNvPr>
        <xdr:cNvSpPr txBox="1">
          <a:spLocks noChangeArrowheads="1"/>
        </xdr:cNvSpPr>
      </xdr:nvSpPr>
      <xdr:spPr bwMode="auto">
        <a:xfrm>
          <a:off x="2686050" y="6057900"/>
          <a:ext cx="15144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DF072826-D0CC-4591-ABBD-8391176AC3CF}"/>
            </a:ext>
          </a:extLst>
        </xdr:cNvPr>
        <xdr:cNvSpPr txBox="1">
          <a:spLocks noChangeArrowheads="1"/>
        </xdr:cNvSpPr>
      </xdr:nvSpPr>
      <xdr:spPr bwMode="auto">
        <a:xfrm>
          <a:off x="47910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87E7F3F1-EF12-465F-8B12-F35767488231}"/>
            </a:ext>
          </a:extLst>
        </xdr:cNvPr>
        <xdr:cNvSpPr txBox="1">
          <a:spLocks noChangeArrowheads="1"/>
        </xdr:cNvSpPr>
      </xdr:nvSpPr>
      <xdr:spPr bwMode="auto">
        <a:xfrm>
          <a:off x="36290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8FB3ACCE-46A2-4214-B5FC-D7F7BB174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8575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4D4400DE-BD01-4A35-9A5B-E9B5E0C9BF16}"/>
            </a:ext>
          </a:extLst>
        </xdr:cNvPr>
        <xdr:cNvSpPr txBox="1">
          <a:spLocks noChangeArrowheads="1"/>
        </xdr:cNvSpPr>
      </xdr:nvSpPr>
      <xdr:spPr bwMode="auto">
        <a:xfrm>
          <a:off x="36290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1B41D97B-FD52-4FF0-AFD9-1CACBFD1D54C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5913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238125</xdr:colOff>
      <xdr:row>11</xdr:row>
      <xdr:rowOff>0</xdr:rowOff>
    </xdr:from>
    <xdr:to>
      <xdr:col>11</xdr:col>
      <xdr:colOff>800100</xdr:colOff>
      <xdr:row>12</xdr:row>
      <xdr:rowOff>209550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B4E0ABA3-C8A5-4FA9-BFEC-CAFEE319C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67150" y="19335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A936223E-5C29-4DF1-AC8B-3D13632C14E1}"/>
            </a:ext>
          </a:extLst>
        </xdr:cNvPr>
        <xdr:cNvSpPr txBox="1">
          <a:spLocks noChangeArrowheads="1"/>
        </xdr:cNvSpPr>
      </xdr:nvSpPr>
      <xdr:spPr bwMode="auto">
        <a:xfrm>
          <a:off x="36576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9CA73E77-775F-48D3-8B55-27884C8D9E73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6099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33</xdr:row>
      <xdr:rowOff>85725</xdr:rowOff>
    </xdr:from>
    <xdr:to>
      <xdr:col>2</xdr:col>
      <xdr:colOff>228600</xdr:colOff>
      <xdr:row>38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E4E0B04F-6586-4663-BDAE-0EB5658A002D}"/>
            </a:ext>
          </a:extLst>
        </xdr:cNvPr>
        <xdr:cNvSpPr txBox="1">
          <a:spLocks noChangeArrowheads="1"/>
        </xdr:cNvSpPr>
      </xdr:nvSpPr>
      <xdr:spPr bwMode="auto">
        <a:xfrm>
          <a:off x="19050" y="60579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33</xdr:row>
      <xdr:rowOff>85725</xdr:rowOff>
    </xdr:from>
    <xdr:to>
      <xdr:col>9</xdr:col>
      <xdr:colOff>28575</xdr:colOff>
      <xdr:row>39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CB9ADF77-2B81-48A6-9E13-18CFB30422A0}"/>
            </a:ext>
          </a:extLst>
        </xdr:cNvPr>
        <xdr:cNvSpPr txBox="1">
          <a:spLocks noChangeArrowheads="1"/>
        </xdr:cNvSpPr>
      </xdr:nvSpPr>
      <xdr:spPr bwMode="auto">
        <a:xfrm>
          <a:off x="2686050" y="6057900"/>
          <a:ext cx="15144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5FBD5043-0625-4CDE-BFF2-34690CE83AE8}"/>
            </a:ext>
          </a:extLst>
        </xdr:cNvPr>
        <xdr:cNvSpPr txBox="1">
          <a:spLocks noChangeArrowheads="1"/>
        </xdr:cNvSpPr>
      </xdr:nvSpPr>
      <xdr:spPr bwMode="auto">
        <a:xfrm>
          <a:off x="47910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3DDAC3A-EE12-4C7A-9C85-12A76BE0FE65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31DEEF30-DA2C-4F1E-8D0A-0875BB5BC9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2910BA4-13C8-4E8C-AD3D-D684BC9040EC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3D8C1E4F-8BED-47B5-944E-7ADF10C8BEFD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BC19F87D-F3D1-44F3-B6B9-489283E3B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D062653-3D23-413D-AA9C-61A72FE010BC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114301</xdr:colOff>
      <xdr:row>14</xdr:row>
      <xdr:rowOff>38100</xdr:rowOff>
    </xdr:from>
    <xdr:to>
      <xdr:col>11</xdr:col>
      <xdr:colOff>838201</xdr:colOff>
      <xdr:row>17</xdr:row>
      <xdr:rowOff>114300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65B9C22-89BD-4A3A-BCE5-170165BF0362}"/>
            </a:ext>
          </a:extLst>
        </xdr:cNvPr>
        <xdr:cNvSpPr txBox="1">
          <a:spLocks noChangeArrowheads="1"/>
        </xdr:cNvSpPr>
      </xdr:nvSpPr>
      <xdr:spPr bwMode="auto">
        <a:xfrm>
          <a:off x="4010026" y="2552700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24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070/PMT/DS/2022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137036B-E58B-4872-8D8C-EF221C834F4B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35</xdr:row>
      <xdr:rowOff>85725</xdr:rowOff>
    </xdr:from>
    <xdr:to>
      <xdr:col>2</xdr:col>
      <xdr:colOff>228600</xdr:colOff>
      <xdr:row>40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657191A7-AF74-483C-9B53-EB0752CA2D17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35</xdr:row>
      <xdr:rowOff>85725</xdr:rowOff>
    </xdr:from>
    <xdr:to>
      <xdr:col>9</xdr:col>
      <xdr:colOff>28575</xdr:colOff>
      <xdr:row>41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F4CCEB84-7967-4184-8B5E-A281AB11E56B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5A094BC3-A682-43ED-9E16-CE4677003900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DE81779-F975-4C55-B4F1-E15C0A9C6662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7761206-E995-442E-9035-48B34DBDB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5CC664F9-0BA1-419C-A296-63DC89FB5801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C082AD13-4960-4A48-B28A-51B34BA1E26B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8A2EBC63-4CC7-4E1F-9D95-2B1A0118D7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81486CF0-DF59-4B0E-8B43-B6117F845F33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9CFEFA53-9900-42E2-BE97-0AEFEFC4D594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35</xdr:row>
      <xdr:rowOff>85725</xdr:rowOff>
    </xdr:from>
    <xdr:to>
      <xdr:col>2</xdr:col>
      <xdr:colOff>228600</xdr:colOff>
      <xdr:row>40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58C1CEDA-8264-44EF-B7C2-736DAF96FECF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35</xdr:row>
      <xdr:rowOff>85725</xdr:rowOff>
    </xdr:from>
    <xdr:to>
      <xdr:col>9</xdr:col>
      <xdr:colOff>28575</xdr:colOff>
      <xdr:row>41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DE71E2B2-1B73-4580-AF57-28CEF955FB1D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C7CE4B3F-6648-4888-8A6D-B6A38269A3C4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04F41CF-94DC-4BF7-9C17-3EBE44F0A320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C34B9B4-B1D6-4BE7-A52D-3B109664B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60E4F43-0E04-4E04-9298-EF22FC22B6BF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7FF3150-9FDF-4E62-B375-28BA5524F53F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878C433C-F28E-444E-8D72-B9E729D29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EBD557A-6AE4-48F0-9C52-280D5E32809A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114301</xdr:colOff>
      <xdr:row>14</xdr:row>
      <xdr:rowOff>38100</xdr:rowOff>
    </xdr:from>
    <xdr:to>
      <xdr:col>11</xdr:col>
      <xdr:colOff>838201</xdr:colOff>
      <xdr:row>17</xdr:row>
      <xdr:rowOff>114300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9660B94-7593-4FBD-BAE5-2A63DE6944EE}"/>
            </a:ext>
          </a:extLst>
        </xdr:cNvPr>
        <xdr:cNvSpPr txBox="1">
          <a:spLocks noChangeArrowheads="1"/>
        </xdr:cNvSpPr>
      </xdr:nvSpPr>
      <xdr:spPr bwMode="auto">
        <a:xfrm>
          <a:off x="4010026" y="2552700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29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071/PMT/DS/2022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80FCA7F3-DDA4-4491-97CD-B0F62AA4ABA1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B537FC6-DBDD-4E77-9722-86795217DBE5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36CD421E-7D51-46BD-86FD-AFA7E32AB944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C1EAEF06-20BD-4FA5-BC46-FD0BCD4601F1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67915F27-FFF8-4F54-8E3C-5102454F3B3B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129647F3-23BA-4A9D-B46B-3A5EB947AC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98A6D283-6AFB-4703-962E-88C07997ACDB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43AAA26F-A619-498E-B3B9-F87BE10487EA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D3171E9D-20F4-4BEA-A3B7-9B5CBF212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B496A3B8-2AC1-4514-BCA0-FCCE8F0D5A5E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515EC585-AB54-43CB-AB8E-643375138C6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F43B4667-4D6F-42A3-9799-274BF51DC4AA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756E21EE-894E-40CE-8AC5-144238F031F3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8CFDA535-E27B-4E4A-B3E8-0A0E642C0021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DE04764-80C0-4CD4-9B00-D0EE24C6AE6E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6BF8BDC9-ECE8-4BAC-B8F2-C8F262B9C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AB98D20-FA98-4A74-941B-79E19E2A3768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1009AEA-4D08-4285-B949-8021FEC58CCC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42D99B35-B0F2-4A8C-8244-E20AD43263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8991279D-1127-4F52-B762-5A44892A61A7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114301</xdr:colOff>
      <xdr:row>14</xdr:row>
      <xdr:rowOff>38100</xdr:rowOff>
    </xdr:from>
    <xdr:to>
      <xdr:col>11</xdr:col>
      <xdr:colOff>838201</xdr:colOff>
      <xdr:row>17</xdr:row>
      <xdr:rowOff>114300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E58C93E-B481-4093-8855-0334C80C7EEA}"/>
            </a:ext>
          </a:extLst>
        </xdr:cNvPr>
        <xdr:cNvSpPr txBox="1">
          <a:spLocks noChangeArrowheads="1"/>
        </xdr:cNvSpPr>
      </xdr:nvSpPr>
      <xdr:spPr bwMode="auto">
        <a:xfrm>
          <a:off x="4010026" y="2552700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30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072/PMT/DS/2022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CFF26EAE-51B9-49D9-BE13-CA3936B4CD2E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75A9845-87C2-40FE-B712-EE9E31523D4E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87FA6FAD-2EA6-4C32-B6D8-293C2D9DF11F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19AF9087-D83B-4223-93E3-3CA8F3BBC812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F0622451-6159-4957-A733-0751C54ADD14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9E1297B0-A10C-4230-A95E-F631690BD6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48CE8BC-65DE-4CB8-A225-CDC3AAC1D213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DFD765D3-6163-428B-AE2A-5A59830BCA79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5EAB6BDE-D2FC-47C6-B32C-1A9262BD86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5D8CAF37-4D96-4728-B4E8-B343B4F72407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7AD509C0-233A-4AB5-9E6A-EF76DF0D124B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FB68E59A-42A9-415C-A15E-5541A0F8D8A5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78DBB04A-3C6F-4F00-B5A9-6A1203E56AE3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81A1907C-60A1-41DD-B88A-1ED12CDB41E8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0682242-B68A-4FA0-9540-7D02A7B2A731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A1492D3B-3333-4612-BA15-C155135270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6BC6958-7E6D-42F5-9F98-304CFD60B654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679A79B3-52A1-43D9-8D29-D797C915ACD2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A549AC27-88C6-484C-8CC7-37BC470754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A1D9231-0A03-42B6-8AA6-715683F2A4D3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114301</xdr:colOff>
      <xdr:row>14</xdr:row>
      <xdr:rowOff>38100</xdr:rowOff>
    </xdr:from>
    <xdr:to>
      <xdr:col>11</xdr:col>
      <xdr:colOff>838201</xdr:colOff>
      <xdr:row>17</xdr:row>
      <xdr:rowOff>114300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063F069-3452-414B-81CD-A96225FB8257}"/>
            </a:ext>
          </a:extLst>
        </xdr:cNvPr>
        <xdr:cNvSpPr txBox="1">
          <a:spLocks noChangeArrowheads="1"/>
        </xdr:cNvSpPr>
      </xdr:nvSpPr>
      <xdr:spPr bwMode="auto">
        <a:xfrm>
          <a:off x="4010026" y="2552700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30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073/PMT/DS/2022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0775359-6A23-4FB5-8E62-D12267079BDB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62814FC-D6EE-4CDE-BE9A-809D5CA4AD77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574D5CB-9F94-4C74-B830-F66E0AFD6C44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54A148B4-3940-4C33-99D5-FADD09139105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3B846CDA-E283-4A83-92BE-5BEF47185A12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978AE3B4-086C-4E04-9C1E-CA9694FDDF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E4F7739D-4DF1-4563-A306-CBBF12398867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31395A70-A26A-4928-A97B-0107DCB110C8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E5C3C6E9-6822-4592-84F5-421B19D366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4812DDB4-0987-4E26-9261-4F9BD5E773CD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A52EB88E-36B6-4220-8AE2-166D511EC41D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81D0B369-5FAB-4390-95FA-6DC09BEABF09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E0288A81-978B-44FD-BA85-53D3F718C025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8F7A8EE6-69BB-474D-8932-A7924AC85A0C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AE20633-58D3-4D62-BD69-25DB7B82118B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9DC816EA-86C6-4971-B194-F34596314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32F2B6F2-603C-401F-8E9D-6951832511A2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97ED29B6-4B8E-4AE4-8D1C-EEDA04D7E941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E055FD07-899C-4FE4-AF54-6F49EC09D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39198998-8E43-472B-938D-57EED9A061D6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114301</xdr:colOff>
      <xdr:row>14</xdr:row>
      <xdr:rowOff>38100</xdr:rowOff>
    </xdr:from>
    <xdr:to>
      <xdr:col>11</xdr:col>
      <xdr:colOff>838201</xdr:colOff>
      <xdr:row>17</xdr:row>
      <xdr:rowOff>114300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DBD17BD-376A-47B3-9D65-D2B5871F7862}"/>
            </a:ext>
          </a:extLst>
        </xdr:cNvPr>
        <xdr:cNvSpPr txBox="1">
          <a:spLocks noChangeArrowheads="1"/>
        </xdr:cNvSpPr>
      </xdr:nvSpPr>
      <xdr:spPr bwMode="auto">
        <a:xfrm>
          <a:off x="4010026" y="2552700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30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074/PMT/DS/2022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B20F309-BB4F-47EE-A55F-E2EB5B48BC4B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6949481-04C4-43A0-96C7-2BAE0ADF7464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321D593F-5E78-4DCD-BB07-3F68757344F5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C4FCA78B-016C-40BB-BCEC-7D2CB2DFE8DA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1817D3F3-3BA0-4B32-A6CA-8FCD3C625F1B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7A4F29ED-C434-4EAB-9EEB-1572AB129A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DAC7072A-E756-4546-8A5B-3B52FA1525B9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5E78B857-F0F7-409E-9590-2DE5F50DAEB3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A0529298-446C-4721-9087-AF89CB402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7043E241-E040-4179-B2DE-A5752D77C427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A7DF7949-3A43-48DC-AF50-E2897CF97B4F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BD18B45C-90DA-488B-AF18-48F457CDE66A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F928BD81-C19B-4149-A33A-F2189A0B00A9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71F32DEC-B5AA-416A-9233-695662932020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1916F65-A2AA-4D65-B5FE-78A574493E7F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63AC1AA5-B56D-443E-AE2D-A666D4D443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A27311B-A828-4A27-B268-E56D0248C941}"/>
            </a:ext>
          </a:extLst>
        </xdr:cNvPr>
        <xdr:cNvSpPr txBox="1">
          <a:spLocks noChangeArrowheads="1"/>
        </xdr:cNvSpPr>
      </xdr:nvSpPr>
      <xdr:spPr bwMode="auto">
        <a:xfrm>
          <a:off x="3162300" y="695325"/>
          <a:ext cx="2305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03EC289-F3E6-4BC5-BE7F-66C81A469FA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B73B6C9F-FFBA-45F5-8E78-E44C330A4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BFBD516-2782-49DF-96DF-C1536A041980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114301</xdr:colOff>
      <xdr:row>14</xdr:row>
      <xdr:rowOff>38100</xdr:rowOff>
    </xdr:from>
    <xdr:to>
      <xdr:col>11</xdr:col>
      <xdr:colOff>838201</xdr:colOff>
      <xdr:row>17</xdr:row>
      <xdr:rowOff>114300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90C8A92-47D0-46EB-B529-2D4BB4EEDCDF}"/>
            </a:ext>
          </a:extLst>
        </xdr:cNvPr>
        <xdr:cNvSpPr txBox="1">
          <a:spLocks noChangeArrowheads="1"/>
        </xdr:cNvSpPr>
      </xdr:nvSpPr>
      <xdr:spPr bwMode="auto">
        <a:xfrm>
          <a:off x="4010026" y="2552700"/>
          <a:ext cx="14382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30 Juni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075/PMT/DS/2022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BBF8F8FE-9015-426F-BBC7-096627714F84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CBE2ECE9-9D3F-46FB-8784-3BE9B256B6ED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567048B6-29F1-4E92-9A81-E377770C46C4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2BF45FF5-E7B8-4B69-96DD-360388D8BB40}"/>
            </a:ext>
          </a:extLst>
        </xdr:cNvPr>
        <xdr:cNvSpPr txBox="1">
          <a:spLocks noChangeArrowheads="1"/>
        </xdr:cNvSpPr>
      </xdr:nvSpPr>
      <xdr:spPr bwMode="auto">
        <a:xfrm>
          <a:off x="39147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9C0B32B8-FDAA-4B7F-8924-174579FCCBF0}"/>
            </a:ext>
          </a:extLst>
        </xdr:cNvPr>
        <xdr:cNvSpPr txBox="1">
          <a:spLocks noChangeArrowheads="1"/>
        </xdr:cNvSpPr>
      </xdr:nvSpPr>
      <xdr:spPr bwMode="auto">
        <a:xfrm>
          <a:off x="2981325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6AB34D88-4FB1-46C8-A6B7-31AC2B725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19812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18FAD76-32A9-470E-B9A7-57D1A5F8B3BE}"/>
            </a:ext>
          </a:extLst>
        </xdr:cNvPr>
        <xdr:cNvSpPr txBox="1">
          <a:spLocks noChangeArrowheads="1"/>
        </xdr:cNvSpPr>
      </xdr:nvSpPr>
      <xdr:spPr bwMode="auto">
        <a:xfrm>
          <a:off x="2981325" y="695325"/>
          <a:ext cx="2428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DE16D286-3327-4C83-B2F0-EB99074ABCC5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FD237B7F-5532-4E89-8C75-E817979463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8025" y="2047875"/>
          <a:ext cx="21907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AC35ED05-322F-45D8-9902-87074B2A2E9B}"/>
            </a:ext>
          </a:extLst>
        </xdr:cNvPr>
        <xdr:cNvSpPr txBox="1">
          <a:spLocks noChangeArrowheads="1"/>
        </xdr:cNvSpPr>
      </xdr:nvSpPr>
      <xdr:spPr bwMode="auto">
        <a:xfrm>
          <a:off x="3009900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A162E18C-8F39-4BFA-885A-79243C5509C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29622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B83D49CD-0BD7-4155-B535-00B02185B96E}"/>
            </a:ext>
          </a:extLst>
        </xdr:cNvPr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9DD3B8DF-C29E-48AD-9AC9-088BBB53CB52}"/>
            </a:ext>
          </a:extLst>
        </xdr:cNvPr>
        <xdr:cNvSpPr txBox="1">
          <a:spLocks noChangeArrowheads="1"/>
        </xdr:cNvSpPr>
      </xdr:nvSpPr>
      <xdr:spPr bwMode="auto">
        <a:xfrm>
          <a:off x="2686050" y="6896100"/>
          <a:ext cx="7620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DADB6067-83E9-4F3D-936D-1E0D0C63C97E}"/>
            </a:ext>
          </a:extLst>
        </xdr:cNvPr>
        <xdr:cNvSpPr txBox="1">
          <a:spLocks noChangeArrowheads="1"/>
        </xdr:cNvSpPr>
      </xdr:nvSpPr>
      <xdr:spPr bwMode="auto">
        <a:xfrm>
          <a:off x="39243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27-Jan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007/PMT/WS/I/2022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FD21FAF-6EE5-4A5B-A5EC-E764657EAA12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AB658641-C875-45D3-B61D-1B094B0439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D1E869D-184B-42AA-BFF4-CC45140501DF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8A43BB29-0371-4567-8B14-084D37AF8762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6D1B0749-C178-4FFD-8C37-931739C415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E237FCD-A947-4235-B7BB-9D472225BAF4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7E3C7CE-B262-42F6-AC8D-F3539793D3AF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4 -JuLI- 2022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076/PMT/DS/VI/2022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8436E83-DD3A-411E-A1F4-8CF086686E3F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66E4EAA3-4599-4C72-9C00-CAF9DFDAE995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38161BBB-257B-4A99-B252-2DBA51B17F4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F3B4B707-81A8-4449-8F86-342F0EC16696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39AF9194-0BF0-4229-8093-80CFD7B988A5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1E35DA64-9D2D-45FB-9485-750B688FB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23B2FD01-1E2C-41CD-ACA0-3AAFD9D35781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2C7FFD1-BD9C-4DA7-9116-A3EBAE9E6E6B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A2B3BE7-E211-4CC6-BFFD-A71563029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B054BAC-5EB6-4C8F-87E7-EBBA1F293728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F8AC8E71-1B4D-4C5E-A807-61C1EDA54D65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383A862A-8A8B-4D49-B3BC-48722A855F1C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8E12E689-EF2C-443D-8AFA-3F67990A4843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C7B6CEAA-1E9B-46AC-B295-DF310669F653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02-Feb2022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008/PMT/DS/I/2022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33</xdr:row>
      <xdr:rowOff>85725</xdr:rowOff>
    </xdr:from>
    <xdr:to>
      <xdr:col>2</xdr:col>
      <xdr:colOff>228600</xdr:colOff>
      <xdr:row>38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33</xdr:row>
      <xdr:rowOff>85725</xdr:rowOff>
    </xdr:from>
    <xdr:to>
      <xdr:col>9</xdr:col>
      <xdr:colOff>28575</xdr:colOff>
      <xdr:row>39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33</xdr:row>
      <xdr:rowOff>85725</xdr:rowOff>
    </xdr:from>
    <xdr:to>
      <xdr:col>2</xdr:col>
      <xdr:colOff>228600</xdr:colOff>
      <xdr:row>38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33</xdr:row>
      <xdr:rowOff>85725</xdr:rowOff>
    </xdr:from>
    <xdr:to>
      <xdr:col>9</xdr:col>
      <xdr:colOff>28575</xdr:colOff>
      <xdr:row>39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02-Feb-2022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009/PMT/DS/I/2022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.tunggalmadirisukses@gmail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les.tunggalmadirisukses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ales.tunggalmadirisukses@g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ales.tunggalmadirisukses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sales.tunggalmadirisukses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sales.tunggalmadirisukses@g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sales.tunggalmadirisukses@g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sales.tunggalmadirisukses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sales.tunggalmadirisukses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sales.tunggalmadirisukses@g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sales.tunggalmadirisukses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.tunggalmadirisukses@gmail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sales.tunggalmadirisukses@gmail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sales.tunggalmadirisukses@g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sales.tunggalmadirisukses@gmail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sales.tunggalmadirisukses@gmail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sales.tunggalmadirisukses@gmail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sales.tunggalmadirisukses@gmail.com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sales.tunggalmadirisukses@gmail.co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sales.tunggalmadirisukses@gmail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sales.tunggalmadirisukses@gmail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sales.tunggalmadirisukses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les.tunggalmadirisukses@gmail.com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sales.tunggalmadirisukses@gmail.com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sales.tunggalmadirisukses@gmail.com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sales.tunggalmadirisukses@gmail.co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sales.tunggalmadirisukses@gmail.com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sales.tunggalmadirisukses@gmail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sales.tunggalmadirisukses@gmail.com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sales.tunggalmadirisukses@gmail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sales.tunggalmadirisukses@gmail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mailto:sales.tunggalmadirisukses@gmail.com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mailto:sales.tunggalmadirisukses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les.tunggalmadirisukses@gmail.co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mailto:sales.tunggalmadirisukses@gmail.com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sales.tunggalmadirisukses@gmail.com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mailto:sales.tunggalmadirisukses@gmail.com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mailto:sales.tunggalmadirisukses@gmail.com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mailto:sales.tunggalmadirisukses@gmail.com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mailto:sales.tunggalmadirisukses@gmail.com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mailto:sales.tunggalmadirisukses@gmail.com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mailto:sales.tunggalmadirisukses@gmail.com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mailto:sales.tunggalmadirisukses@gmail.com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49.bin"/><Relationship Id="rId1" Type="http://schemas.openxmlformats.org/officeDocument/2006/relationships/hyperlink" Target="mailto:sales.tunggalmadirisukses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les.tunggalmadirisukses@gmail.com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50.bin"/><Relationship Id="rId1" Type="http://schemas.openxmlformats.org/officeDocument/2006/relationships/hyperlink" Target="mailto:sales.tunggalmadirisukses@gmail.com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mailto:sales.tunggalmadirisukses@gmail.com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printerSettings" Target="../printerSettings/printerSettings52.bin"/><Relationship Id="rId1" Type="http://schemas.openxmlformats.org/officeDocument/2006/relationships/hyperlink" Target="mailto:sales.tunggalmadirisukses@gmail.com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3.xml"/><Relationship Id="rId2" Type="http://schemas.openxmlformats.org/officeDocument/2006/relationships/printerSettings" Target="../printerSettings/printerSettings53.bin"/><Relationship Id="rId1" Type="http://schemas.openxmlformats.org/officeDocument/2006/relationships/hyperlink" Target="mailto:sales.tunggalmadirisukses@gmail.com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4.xml"/><Relationship Id="rId2" Type="http://schemas.openxmlformats.org/officeDocument/2006/relationships/printerSettings" Target="../printerSettings/printerSettings54.bin"/><Relationship Id="rId1" Type="http://schemas.openxmlformats.org/officeDocument/2006/relationships/hyperlink" Target="mailto:sales.tunggalmadirisukses@gmail.com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5.xml"/><Relationship Id="rId2" Type="http://schemas.openxmlformats.org/officeDocument/2006/relationships/printerSettings" Target="../printerSettings/printerSettings55.bin"/><Relationship Id="rId1" Type="http://schemas.openxmlformats.org/officeDocument/2006/relationships/hyperlink" Target="mailto:sales.tunggalmadirisukses@gmail.com" TargetMode="Externa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6.xml"/><Relationship Id="rId2" Type="http://schemas.openxmlformats.org/officeDocument/2006/relationships/printerSettings" Target="../printerSettings/printerSettings56.bin"/><Relationship Id="rId1" Type="http://schemas.openxmlformats.org/officeDocument/2006/relationships/hyperlink" Target="mailto:sales.tunggalmadirisukses@gmail.com" TargetMode="Externa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7.xml"/><Relationship Id="rId2" Type="http://schemas.openxmlformats.org/officeDocument/2006/relationships/printerSettings" Target="../printerSettings/printerSettings57.bin"/><Relationship Id="rId1" Type="http://schemas.openxmlformats.org/officeDocument/2006/relationships/hyperlink" Target="mailto:sales.tunggalmadirisukses@gmail.com" TargetMode="Externa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8.xml"/><Relationship Id="rId2" Type="http://schemas.openxmlformats.org/officeDocument/2006/relationships/printerSettings" Target="../printerSettings/printerSettings58.bin"/><Relationship Id="rId1" Type="http://schemas.openxmlformats.org/officeDocument/2006/relationships/hyperlink" Target="mailto:sales.tunggalmadirisukses@gmail.com" TargetMode="Externa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9.xml"/><Relationship Id="rId2" Type="http://schemas.openxmlformats.org/officeDocument/2006/relationships/printerSettings" Target="../printerSettings/printerSettings59.bin"/><Relationship Id="rId1" Type="http://schemas.openxmlformats.org/officeDocument/2006/relationships/hyperlink" Target="mailto:sales.tunggalmadirisukses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les.tunggalmadirisukses@gmail.com" TargetMode="Externa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0.xml"/><Relationship Id="rId2" Type="http://schemas.openxmlformats.org/officeDocument/2006/relationships/printerSettings" Target="../printerSettings/printerSettings60.bin"/><Relationship Id="rId1" Type="http://schemas.openxmlformats.org/officeDocument/2006/relationships/hyperlink" Target="mailto:sales.tunggalmadirisukses@gmail.com" TargetMode="Externa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1.xml"/><Relationship Id="rId2" Type="http://schemas.openxmlformats.org/officeDocument/2006/relationships/printerSettings" Target="../printerSettings/printerSettings61.bin"/><Relationship Id="rId1" Type="http://schemas.openxmlformats.org/officeDocument/2006/relationships/hyperlink" Target="mailto:sales.tunggalmadirisukses@gmail.com" TargetMode="Externa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2.xml"/><Relationship Id="rId2" Type="http://schemas.openxmlformats.org/officeDocument/2006/relationships/printerSettings" Target="../printerSettings/printerSettings62.bin"/><Relationship Id="rId1" Type="http://schemas.openxmlformats.org/officeDocument/2006/relationships/hyperlink" Target="mailto:sales.tunggalmadirisukses@gmail.com" TargetMode="Externa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3.xml"/><Relationship Id="rId2" Type="http://schemas.openxmlformats.org/officeDocument/2006/relationships/printerSettings" Target="../printerSettings/printerSettings63.bin"/><Relationship Id="rId1" Type="http://schemas.openxmlformats.org/officeDocument/2006/relationships/hyperlink" Target="mailto:sales.tunggalmadirisukses@gmail.com" TargetMode="Externa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4.xml"/><Relationship Id="rId2" Type="http://schemas.openxmlformats.org/officeDocument/2006/relationships/printerSettings" Target="../printerSettings/printerSettings64.bin"/><Relationship Id="rId1" Type="http://schemas.openxmlformats.org/officeDocument/2006/relationships/hyperlink" Target="mailto:sales.tunggalmadirisukses@gmail.com" TargetMode="External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5.xml"/><Relationship Id="rId2" Type="http://schemas.openxmlformats.org/officeDocument/2006/relationships/printerSettings" Target="../printerSettings/printerSettings65.bin"/><Relationship Id="rId1" Type="http://schemas.openxmlformats.org/officeDocument/2006/relationships/hyperlink" Target="mailto:sales.tunggalmadirisukses@gmail.com" TargetMode="External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6.xml"/><Relationship Id="rId2" Type="http://schemas.openxmlformats.org/officeDocument/2006/relationships/printerSettings" Target="../printerSettings/printerSettings66.bin"/><Relationship Id="rId1" Type="http://schemas.openxmlformats.org/officeDocument/2006/relationships/hyperlink" Target="mailto:sales.tunggalmadirisukses@gmail.com" TargetMode="External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7.xml"/><Relationship Id="rId2" Type="http://schemas.openxmlformats.org/officeDocument/2006/relationships/printerSettings" Target="../printerSettings/printerSettings67.bin"/><Relationship Id="rId1" Type="http://schemas.openxmlformats.org/officeDocument/2006/relationships/hyperlink" Target="mailto:sales.tunggalmadirisukses@gmail.com" TargetMode="External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8.xml"/><Relationship Id="rId2" Type="http://schemas.openxmlformats.org/officeDocument/2006/relationships/printerSettings" Target="../printerSettings/printerSettings68.bin"/><Relationship Id="rId1" Type="http://schemas.openxmlformats.org/officeDocument/2006/relationships/hyperlink" Target="mailto:sales.tunggalmadirisukses@gmail.com" TargetMode="External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9.xml"/><Relationship Id="rId2" Type="http://schemas.openxmlformats.org/officeDocument/2006/relationships/printerSettings" Target="../printerSettings/printerSettings69.bin"/><Relationship Id="rId1" Type="http://schemas.openxmlformats.org/officeDocument/2006/relationships/hyperlink" Target="mailto:sales.tunggalmadirisukses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les.tunggalmadirisukses@gmail.com" TargetMode="External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0.xml"/><Relationship Id="rId2" Type="http://schemas.openxmlformats.org/officeDocument/2006/relationships/printerSettings" Target="../printerSettings/printerSettings70.bin"/><Relationship Id="rId1" Type="http://schemas.openxmlformats.org/officeDocument/2006/relationships/hyperlink" Target="mailto:sales.tunggalmadirisukses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les.tunggalmadirisukses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les.tunggalmadirisuks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4"/>
  <sheetViews>
    <sheetView workbookViewId="0">
      <selection activeCell="N17" sqref="N17"/>
    </sheetView>
  </sheetViews>
  <sheetFormatPr defaultRowHeight="12.75" x14ac:dyDescent="0.2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18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24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19</v>
      </c>
      <c r="C21" s="155"/>
      <c r="D21" s="155"/>
      <c r="E21" s="155"/>
      <c r="F21" s="155"/>
      <c r="G21" s="30"/>
      <c r="H21" s="31"/>
      <c r="I21" s="32"/>
      <c r="J21" s="33"/>
      <c r="K21" s="34"/>
      <c r="L21" s="35"/>
    </row>
    <row r="22" spans="1:13" ht="15.75" x14ac:dyDescent="0.25">
      <c r="A22" s="36"/>
      <c r="B22" s="37" t="s">
        <v>20</v>
      </c>
      <c r="C22" s="38"/>
      <c r="D22" s="38"/>
      <c r="E22" s="38"/>
      <c r="F22" s="38"/>
      <c r="G22" s="38"/>
      <c r="H22" s="39"/>
      <c r="I22" s="32"/>
      <c r="J22" s="33"/>
      <c r="K22" s="34"/>
      <c r="L22" s="35"/>
    </row>
    <row r="23" spans="1:13" ht="15.75" x14ac:dyDescent="0.25">
      <c r="A23" s="36"/>
      <c r="B23" s="37"/>
      <c r="C23" s="38"/>
      <c r="D23" s="38"/>
      <c r="E23" s="38"/>
      <c r="F23" s="38"/>
      <c r="G23" s="38"/>
      <c r="H23" s="39"/>
      <c r="I23" s="32"/>
      <c r="J23" s="33"/>
      <c r="K23" s="34"/>
      <c r="L23" s="35"/>
    </row>
    <row r="24" spans="1:13" ht="15.75" x14ac:dyDescent="0.25">
      <c r="A24" s="36">
        <v>1</v>
      </c>
      <c r="B24" s="43" t="s">
        <v>21</v>
      </c>
      <c r="C24" s="38"/>
      <c r="D24" s="38"/>
      <c r="E24" s="38"/>
      <c r="F24" s="38"/>
      <c r="G24" s="38"/>
      <c r="H24" s="39"/>
      <c r="I24" s="32">
        <v>4</v>
      </c>
      <c r="J24" s="33" t="s">
        <v>6</v>
      </c>
      <c r="K24" s="34">
        <v>1200000</v>
      </c>
      <c r="L24" s="35">
        <f>I24*K24</f>
        <v>4800000</v>
      </c>
      <c r="M24" s="35"/>
    </row>
    <row r="25" spans="1:13" ht="15.75" x14ac:dyDescent="0.25">
      <c r="A25" s="36">
        <v>2</v>
      </c>
      <c r="B25" s="43" t="s">
        <v>22</v>
      </c>
      <c r="C25" s="38"/>
      <c r="D25" s="38"/>
      <c r="E25" s="30"/>
      <c r="F25" s="38"/>
      <c r="G25" s="38"/>
      <c r="H25" s="39"/>
      <c r="I25" s="32">
        <v>4</v>
      </c>
      <c r="J25" s="33" t="s">
        <v>6</v>
      </c>
      <c r="K25" s="34">
        <v>1200000</v>
      </c>
      <c r="L25" s="35">
        <f t="shared" ref="L25" si="0">I25*K25</f>
        <v>4800000</v>
      </c>
      <c r="M25" s="42"/>
    </row>
    <row r="26" spans="1:13" ht="15.75" x14ac:dyDescent="0.25">
      <c r="A26" s="36"/>
      <c r="B26" s="43"/>
      <c r="C26" s="30"/>
      <c r="D26" s="30"/>
      <c r="E26" s="30"/>
      <c r="F26" s="38"/>
      <c r="G26" s="38"/>
      <c r="H26" s="39"/>
      <c r="I26" s="32"/>
      <c r="J26" s="33"/>
      <c r="K26" s="34"/>
      <c r="L26" s="35"/>
    </row>
    <row r="27" spans="1:13" ht="15.75" x14ac:dyDescent="0.25">
      <c r="A27" s="44"/>
      <c r="B27" s="43"/>
      <c r="C27" s="38"/>
      <c r="D27" s="38"/>
      <c r="E27" s="38"/>
      <c r="F27" s="38"/>
      <c r="G27" s="38"/>
      <c r="H27" s="39"/>
      <c r="I27" s="32"/>
      <c r="J27" s="33"/>
      <c r="K27" s="34"/>
      <c r="L27" s="35"/>
    </row>
    <row r="28" spans="1:13" ht="15.75" x14ac:dyDescent="0.25">
      <c r="A28" s="36"/>
      <c r="B28" s="43"/>
      <c r="C28" s="38"/>
      <c r="D28" s="38"/>
      <c r="E28" s="45"/>
      <c r="F28" s="38"/>
      <c r="G28" s="38"/>
      <c r="H28" s="39"/>
      <c r="I28" s="32"/>
      <c r="J28" s="33"/>
      <c r="K28" s="34"/>
      <c r="L28" s="35"/>
    </row>
    <row r="29" spans="1:13" ht="15.75" x14ac:dyDescent="0.25">
      <c r="A29" s="36"/>
      <c r="B29" s="43"/>
      <c r="C29" s="38"/>
      <c r="D29" s="38"/>
      <c r="E29" s="38"/>
      <c r="F29" s="38"/>
      <c r="G29" s="38"/>
      <c r="H29" s="39"/>
      <c r="I29" s="32"/>
      <c r="J29" s="33"/>
      <c r="K29" s="34"/>
      <c r="L29" s="35"/>
    </row>
    <row r="30" spans="1:13" ht="15.75" x14ac:dyDescent="0.25">
      <c r="A30" s="36"/>
      <c r="B30" s="43"/>
      <c r="C30" s="38"/>
      <c r="D30" s="38"/>
      <c r="E30" s="38"/>
      <c r="F30" s="38"/>
      <c r="G30" s="38"/>
      <c r="H30" s="39"/>
      <c r="I30" s="32"/>
      <c r="J30" s="33"/>
      <c r="K30" s="34"/>
      <c r="L30" s="35"/>
    </row>
    <row r="31" spans="1:13" ht="14.25" x14ac:dyDescent="0.2">
      <c r="A31" s="36"/>
      <c r="B31" s="40"/>
      <c r="C31" s="38"/>
      <c r="D31" s="38"/>
      <c r="E31" s="38"/>
      <c r="F31" s="38"/>
      <c r="G31" s="38"/>
      <c r="H31" s="39"/>
      <c r="I31" s="32"/>
      <c r="J31" s="33"/>
      <c r="K31" s="34"/>
      <c r="L31" s="35"/>
    </row>
    <row r="32" spans="1:13" x14ac:dyDescent="0.2">
      <c r="A32" s="29"/>
      <c r="B32" s="40"/>
      <c r="C32" s="41"/>
      <c r="D32" s="41"/>
      <c r="E32" s="41"/>
      <c r="F32" s="41"/>
      <c r="G32" s="41"/>
      <c r="H32" s="46"/>
      <c r="I32" s="32"/>
      <c r="J32" s="33"/>
      <c r="K32" s="34"/>
      <c r="L32" s="35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00000000-0004-0000-00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N43"/>
  <sheetViews>
    <sheetView workbookViewId="0">
      <selection activeCell="N13" sqref="N13"/>
    </sheetView>
  </sheetViews>
  <sheetFormatPr defaultRowHeight="12.75" x14ac:dyDescent="0.2"/>
  <cols>
    <col min="1" max="1" width="4.7109375" customWidth="1"/>
    <col min="2" max="2" width="30.140625" customWidth="1"/>
    <col min="3" max="3" width="15.71093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1.8554687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52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92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51</v>
      </c>
      <c r="C21" s="155"/>
      <c r="D21" s="155"/>
      <c r="E21" s="155"/>
      <c r="F21" s="155"/>
      <c r="G21" s="81"/>
      <c r="H21" s="31"/>
      <c r="I21" s="87"/>
      <c r="J21" s="88"/>
      <c r="K21" s="89"/>
      <c r="L21" s="90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4.25" x14ac:dyDescent="0.2">
      <c r="A23" s="75">
        <v>1</v>
      </c>
      <c r="B23" s="94" t="s">
        <v>49</v>
      </c>
      <c r="C23" s="95"/>
      <c r="D23" s="95"/>
      <c r="E23" s="95"/>
      <c r="F23" s="95"/>
      <c r="G23" s="83"/>
      <c r="H23" s="39"/>
      <c r="I23" s="87">
        <v>1</v>
      </c>
      <c r="J23" s="88" t="s">
        <v>6</v>
      </c>
      <c r="K23" s="89">
        <v>750000</v>
      </c>
      <c r="L23" s="90">
        <f>I23*K23</f>
        <v>750000</v>
      </c>
      <c r="M23" s="90"/>
    </row>
    <row r="24" spans="1:14" ht="14.25" x14ac:dyDescent="0.2">
      <c r="A24" s="36">
        <v>2</v>
      </c>
      <c r="B24" s="94" t="s">
        <v>50</v>
      </c>
      <c r="C24" s="95"/>
      <c r="D24" s="95"/>
      <c r="E24" s="95"/>
      <c r="F24" s="95"/>
      <c r="G24" s="83"/>
      <c r="H24" s="39"/>
      <c r="I24" s="87">
        <v>1</v>
      </c>
      <c r="J24" s="88" t="s">
        <v>6</v>
      </c>
      <c r="K24" s="89">
        <v>500000</v>
      </c>
      <c r="L24" s="90">
        <f>I24*K24</f>
        <v>500000</v>
      </c>
      <c r="M24" s="42"/>
    </row>
    <row r="25" spans="1:14" ht="15.75" x14ac:dyDescent="0.2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 x14ac:dyDescent="0.25">
      <c r="A26" s="36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 x14ac:dyDescent="0.2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1250000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1250000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09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43"/>
  <sheetViews>
    <sheetView topLeftCell="A13" workbookViewId="0">
      <selection activeCell="I28" sqref="I28"/>
    </sheetView>
  </sheetViews>
  <sheetFormatPr defaultRowHeight="12.75" x14ac:dyDescent="0.2"/>
  <cols>
    <col min="1" max="1" width="4.7109375" customWidth="1"/>
    <col min="2" max="2" width="30.140625" customWidth="1"/>
    <col min="3" max="3" width="1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53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93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54</v>
      </c>
      <c r="C21" s="155"/>
      <c r="D21" s="155"/>
      <c r="E21" s="155"/>
      <c r="F21" s="155"/>
      <c r="G21" s="81"/>
      <c r="H21" s="31"/>
      <c r="I21" s="87"/>
      <c r="J21" s="88"/>
      <c r="K21" s="89"/>
      <c r="L21" s="90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5.75" x14ac:dyDescent="0.2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87">
        <v>2</v>
      </c>
      <c r="J23" s="88" t="s">
        <v>6</v>
      </c>
      <c r="K23" s="89">
        <v>1200000</v>
      </c>
      <c r="L23" s="90">
        <f>I23*K23</f>
        <v>2400000</v>
      </c>
      <c r="M23" s="90"/>
    </row>
    <row r="24" spans="1:14" ht="15.75" x14ac:dyDescent="0.25">
      <c r="A24" s="36">
        <v>2</v>
      </c>
      <c r="B24" s="43" t="s">
        <v>22</v>
      </c>
      <c r="C24" s="83"/>
      <c r="D24" s="83"/>
      <c r="E24" s="81"/>
      <c r="F24" s="83"/>
      <c r="G24" s="83"/>
      <c r="H24" s="39"/>
      <c r="I24" s="87">
        <v>2</v>
      </c>
      <c r="J24" s="88" t="s">
        <v>6</v>
      </c>
      <c r="K24" s="89">
        <v>1200000</v>
      </c>
      <c r="L24" s="90">
        <f t="shared" ref="L24" si="0">I24*K24</f>
        <v>2400000</v>
      </c>
      <c r="M24" s="42"/>
    </row>
    <row r="25" spans="1:14" ht="15.75" x14ac:dyDescent="0.2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 x14ac:dyDescent="0.25">
      <c r="A26" s="44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 x14ac:dyDescent="0.2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4800000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4800000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0A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43"/>
  <sheetViews>
    <sheetView topLeftCell="A13" workbookViewId="0">
      <selection activeCell="I25" sqref="I25"/>
    </sheetView>
  </sheetViews>
  <sheetFormatPr defaultRowHeight="12.75" x14ac:dyDescent="0.2"/>
  <cols>
    <col min="1" max="1" width="4.7109375" customWidth="1"/>
    <col min="2" max="2" width="30.140625" customWidth="1"/>
    <col min="3" max="3" width="1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55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96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56</v>
      </c>
      <c r="C21" s="155"/>
      <c r="D21" s="155"/>
      <c r="E21" s="155"/>
      <c r="F21" s="155"/>
      <c r="G21" s="81"/>
      <c r="H21" s="31"/>
      <c r="I21" s="87"/>
      <c r="J21" s="88"/>
      <c r="K21" s="89"/>
      <c r="L21" s="90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5.75" x14ac:dyDescent="0.2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87">
        <v>6</v>
      </c>
      <c r="J23" s="88" t="s">
        <v>6</v>
      </c>
      <c r="K23" s="89">
        <v>1200000</v>
      </c>
      <c r="L23" s="90">
        <f>I23*K23</f>
        <v>7200000</v>
      </c>
      <c r="M23" s="90"/>
    </row>
    <row r="24" spans="1:14" ht="15.75" x14ac:dyDescent="0.25">
      <c r="A24" s="36">
        <v>2</v>
      </c>
      <c r="B24" s="43" t="s">
        <v>22</v>
      </c>
      <c r="C24" s="83"/>
      <c r="D24" s="83"/>
      <c r="E24" s="81"/>
      <c r="F24" s="83"/>
      <c r="G24" s="83"/>
      <c r="H24" s="39"/>
      <c r="I24" s="87">
        <v>6</v>
      </c>
      <c r="J24" s="88" t="s">
        <v>6</v>
      </c>
      <c r="K24" s="89">
        <v>1200000</v>
      </c>
      <c r="L24" s="90">
        <f t="shared" ref="L24" si="0">I24*K24</f>
        <v>7200000</v>
      </c>
      <c r="M24" s="42"/>
    </row>
    <row r="25" spans="1:14" ht="15.75" x14ac:dyDescent="0.2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 x14ac:dyDescent="0.25">
      <c r="A26" s="44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 x14ac:dyDescent="0.2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14400000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14400000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0B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43"/>
  <sheetViews>
    <sheetView topLeftCell="A13" workbookViewId="0">
      <selection activeCell="I25" sqref="I25"/>
    </sheetView>
  </sheetViews>
  <sheetFormatPr defaultRowHeight="12.75" x14ac:dyDescent="0.2"/>
  <cols>
    <col min="1" max="1" width="4.7109375" customWidth="1"/>
    <col min="2" max="2" width="30.140625" customWidth="1"/>
    <col min="3" max="3" width="1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57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97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58</v>
      </c>
      <c r="C21" s="155"/>
      <c r="D21" s="155"/>
      <c r="E21" s="155"/>
      <c r="F21" s="155"/>
      <c r="G21" s="81"/>
      <c r="H21" s="31"/>
      <c r="I21" s="87"/>
      <c r="J21" s="88"/>
      <c r="K21" s="89"/>
      <c r="L21" s="90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5.75" x14ac:dyDescent="0.2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87">
        <v>4</v>
      </c>
      <c r="J23" s="88" t="s">
        <v>6</v>
      </c>
      <c r="K23" s="89">
        <v>1200000</v>
      </c>
      <c r="L23" s="90">
        <f>I23*K23</f>
        <v>4800000</v>
      </c>
      <c r="M23" s="90"/>
    </row>
    <row r="24" spans="1:14" ht="15.75" x14ac:dyDescent="0.25">
      <c r="A24" s="36">
        <v>2</v>
      </c>
      <c r="B24" s="43" t="s">
        <v>22</v>
      </c>
      <c r="C24" s="83"/>
      <c r="D24" s="83"/>
      <c r="E24" s="81"/>
      <c r="F24" s="83"/>
      <c r="G24" s="83"/>
      <c r="H24" s="39"/>
      <c r="I24" s="87">
        <v>4</v>
      </c>
      <c r="J24" s="88" t="s">
        <v>6</v>
      </c>
      <c r="K24" s="89">
        <v>1200000</v>
      </c>
      <c r="L24" s="90">
        <f t="shared" ref="L24" si="0">I24*K24</f>
        <v>4800000</v>
      </c>
      <c r="M24" s="42"/>
    </row>
    <row r="25" spans="1:14" ht="15.75" x14ac:dyDescent="0.2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 x14ac:dyDescent="0.25">
      <c r="A26" s="44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 x14ac:dyDescent="0.2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0C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43"/>
  <sheetViews>
    <sheetView topLeftCell="A13" workbookViewId="0">
      <selection activeCell="B23" sqref="B23:B24"/>
    </sheetView>
  </sheetViews>
  <sheetFormatPr defaultRowHeight="12.75" x14ac:dyDescent="0.2"/>
  <cols>
    <col min="1" max="1" width="4.7109375" customWidth="1"/>
    <col min="2" max="2" width="30.140625" customWidth="1"/>
    <col min="3" max="3" width="1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59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98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60</v>
      </c>
      <c r="C21" s="155"/>
      <c r="D21" s="155"/>
      <c r="E21" s="155"/>
      <c r="F21" s="155"/>
      <c r="G21" s="81"/>
      <c r="H21" s="31"/>
      <c r="I21" s="87"/>
      <c r="J21" s="88"/>
      <c r="K21" s="89"/>
      <c r="L21" s="90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5.75" x14ac:dyDescent="0.2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87">
        <v>4</v>
      </c>
      <c r="J23" s="88" t="s">
        <v>6</v>
      </c>
      <c r="K23" s="89">
        <v>1200000</v>
      </c>
      <c r="L23" s="90">
        <f>I23*K23</f>
        <v>4800000</v>
      </c>
      <c r="M23" s="90"/>
    </row>
    <row r="24" spans="1:14" ht="15.75" x14ac:dyDescent="0.25">
      <c r="A24" s="36">
        <v>2</v>
      </c>
      <c r="B24" s="43" t="s">
        <v>22</v>
      </c>
      <c r="C24" s="83"/>
      <c r="D24" s="83"/>
      <c r="E24" s="81"/>
      <c r="F24" s="83"/>
      <c r="G24" s="83"/>
      <c r="H24" s="39"/>
      <c r="I24" s="87">
        <v>4</v>
      </c>
      <c r="J24" s="88" t="s">
        <v>6</v>
      </c>
      <c r="K24" s="89">
        <v>1200000</v>
      </c>
      <c r="L24" s="90">
        <f t="shared" ref="L24" si="0">I24*K24</f>
        <v>4800000</v>
      </c>
      <c r="M24" s="42"/>
    </row>
    <row r="25" spans="1:14" ht="15.75" x14ac:dyDescent="0.2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 x14ac:dyDescent="0.25">
      <c r="A26" s="44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 x14ac:dyDescent="0.2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0D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43"/>
  <sheetViews>
    <sheetView topLeftCell="A13" workbookViewId="0">
      <selection activeCell="I23" sqref="I23"/>
    </sheetView>
  </sheetViews>
  <sheetFormatPr defaultRowHeight="12.75" x14ac:dyDescent="0.2"/>
  <cols>
    <col min="1" max="1" width="4.7109375" customWidth="1"/>
    <col min="2" max="2" width="30.140625" customWidth="1"/>
    <col min="3" max="3" width="1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61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99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62</v>
      </c>
      <c r="C21" s="155"/>
      <c r="D21" s="155"/>
      <c r="E21" s="155"/>
      <c r="F21" s="155"/>
      <c r="G21" s="81"/>
      <c r="H21" s="31"/>
      <c r="I21" s="87"/>
      <c r="J21" s="88"/>
      <c r="K21" s="89"/>
      <c r="L21" s="90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5.75" x14ac:dyDescent="0.2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87">
        <v>4</v>
      </c>
      <c r="J23" s="88" t="s">
        <v>6</v>
      </c>
      <c r="K23" s="89">
        <v>1200000</v>
      </c>
      <c r="L23" s="90">
        <f>I23*K23</f>
        <v>4800000</v>
      </c>
      <c r="M23" s="90"/>
    </row>
    <row r="24" spans="1:14" ht="15.75" x14ac:dyDescent="0.25">
      <c r="A24" s="36">
        <v>2</v>
      </c>
      <c r="B24" s="43" t="s">
        <v>22</v>
      </c>
      <c r="C24" s="83"/>
      <c r="D24" s="83"/>
      <c r="E24" s="81"/>
      <c r="F24" s="83"/>
      <c r="G24" s="83"/>
      <c r="H24" s="39"/>
      <c r="I24" s="87">
        <v>4</v>
      </c>
      <c r="J24" s="88" t="s">
        <v>6</v>
      </c>
      <c r="K24" s="89">
        <v>1200000</v>
      </c>
      <c r="L24" s="90">
        <f t="shared" ref="L24" si="0">I24*K24</f>
        <v>4800000</v>
      </c>
      <c r="M24" s="42"/>
    </row>
    <row r="25" spans="1:14" ht="15.75" x14ac:dyDescent="0.2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 x14ac:dyDescent="0.25">
      <c r="A26" s="44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 x14ac:dyDescent="0.2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0E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43"/>
  <sheetViews>
    <sheetView topLeftCell="A12" workbookViewId="0">
      <selection activeCell="K32" sqref="K32"/>
    </sheetView>
  </sheetViews>
  <sheetFormatPr defaultRowHeight="12.75" x14ac:dyDescent="0.2"/>
  <cols>
    <col min="1" max="1" width="4.7109375" customWidth="1"/>
    <col min="2" max="2" width="30.140625" customWidth="1"/>
    <col min="3" max="3" width="14.28515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66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00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63</v>
      </c>
      <c r="C21" s="155"/>
      <c r="D21" s="155"/>
      <c r="E21" s="155"/>
      <c r="F21" s="155"/>
      <c r="G21" s="81"/>
      <c r="H21" s="31"/>
      <c r="I21" s="87"/>
      <c r="J21" s="88"/>
      <c r="K21" s="89"/>
      <c r="L21" s="90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5.75" x14ac:dyDescent="0.25">
      <c r="A23" s="36">
        <v>1</v>
      </c>
      <c r="B23" s="43" t="s">
        <v>64</v>
      </c>
      <c r="C23" s="83"/>
      <c r="D23" s="83"/>
      <c r="E23" s="83"/>
      <c r="F23" s="83"/>
      <c r="G23" s="83"/>
      <c r="H23" s="39"/>
      <c r="I23" s="87">
        <v>3</v>
      </c>
      <c r="J23" s="88" t="s">
        <v>6</v>
      </c>
      <c r="K23" s="89">
        <v>1200000</v>
      </c>
      <c r="L23" s="90">
        <f>I23*K23</f>
        <v>3600000</v>
      </c>
      <c r="M23" s="90"/>
    </row>
    <row r="24" spans="1:14" ht="15.75" x14ac:dyDescent="0.25">
      <c r="A24" s="36">
        <v>2</v>
      </c>
      <c r="B24" s="43" t="s">
        <v>65</v>
      </c>
      <c r="C24" s="83"/>
      <c r="D24" s="83"/>
      <c r="E24" s="81"/>
      <c r="F24" s="83"/>
      <c r="G24" s="83"/>
      <c r="H24" s="39"/>
      <c r="I24" s="87">
        <v>1</v>
      </c>
      <c r="J24" s="88" t="s">
        <v>6</v>
      </c>
      <c r="K24" s="89">
        <v>1200000</v>
      </c>
      <c r="L24" s="90">
        <f t="shared" ref="L24" si="0">I24*K24</f>
        <v>1200000</v>
      </c>
      <c r="M24" s="42"/>
    </row>
    <row r="25" spans="1:14" ht="15.75" x14ac:dyDescent="0.2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 x14ac:dyDescent="0.25">
      <c r="A26" s="44"/>
      <c r="B26" s="43" t="s">
        <v>68</v>
      </c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 x14ac:dyDescent="0.2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4800000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4800000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0F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43"/>
  <sheetViews>
    <sheetView topLeftCell="A12" workbookViewId="0">
      <selection activeCell="K29" sqref="K29"/>
    </sheetView>
  </sheetViews>
  <sheetFormatPr defaultRowHeight="12.75" x14ac:dyDescent="0.2"/>
  <cols>
    <col min="1" max="1" width="4.7109375" customWidth="1"/>
    <col min="2" max="2" width="30.140625" customWidth="1"/>
    <col min="3" max="3" width="14.28515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67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01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69</v>
      </c>
      <c r="C21" s="155"/>
      <c r="D21" s="155"/>
      <c r="E21" s="155"/>
      <c r="F21" s="155"/>
      <c r="G21" s="81"/>
      <c r="H21" s="31"/>
      <c r="I21" s="87"/>
      <c r="J21" s="88"/>
      <c r="K21" s="89"/>
      <c r="L21" s="90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5.75" x14ac:dyDescent="0.2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87">
        <v>4</v>
      </c>
      <c r="J23" s="88" t="s">
        <v>6</v>
      </c>
      <c r="K23" s="89">
        <v>1200000</v>
      </c>
      <c r="L23" s="90">
        <f>I23*K23</f>
        <v>4800000</v>
      </c>
      <c r="M23" s="90"/>
    </row>
    <row r="24" spans="1:14" ht="15.75" x14ac:dyDescent="0.25">
      <c r="A24" s="36">
        <v>2</v>
      </c>
      <c r="B24" s="43" t="s">
        <v>22</v>
      </c>
      <c r="C24" s="83"/>
      <c r="D24" s="83"/>
      <c r="E24" s="81"/>
      <c r="F24" s="83"/>
      <c r="G24" s="83"/>
      <c r="H24" s="39"/>
      <c r="I24" s="87">
        <v>4</v>
      </c>
      <c r="J24" s="88" t="s">
        <v>6</v>
      </c>
      <c r="K24" s="89">
        <v>1200000</v>
      </c>
      <c r="L24" s="90">
        <f t="shared" ref="L24" si="0">I24*K24</f>
        <v>4800000</v>
      </c>
      <c r="M24" s="42"/>
    </row>
    <row r="25" spans="1:14" ht="15.75" x14ac:dyDescent="0.2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 x14ac:dyDescent="0.25">
      <c r="A26" s="44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 x14ac:dyDescent="0.2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10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43"/>
  <sheetViews>
    <sheetView topLeftCell="A13" workbookViewId="0">
      <selection activeCell="B23" sqref="B23:K24"/>
    </sheetView>
  </sheetViews>
  <sheetFormatPr defaultRowHeight="12.75" x14ac:dyDescent="0.2"/>
  <cols>
    <col min="1" max="1" width="4.7109375" customWidth="1"/>
    <col min="2" max="2" width="30.140625" customWidth="1"/>
    <col min="3" max="3" width="8.71093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70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02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71</v>
      </c>
      <c r="C21" s="155"/>
      <c r="D21" s="155"/>
      <c r="E21" s="155"/>
      <c r="F21" s="155"/>
      <c r="G21" s="81"/>
      <c r="H21" s="31"/>
      <c r="I21" s="87"/>
      <c r="J21" s="88"/>
      <c r="K21" s="89"/>
      <c r="L21" s="90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4.25" x14ac:dyDescent="0.2">
      <c r="A23" s="75">
        <v>1</v>
      </c>
      <c r="B23" s="110" t="s">
        <v>72</v>
      </c>
      <c r="C23" s="104"/>
      <c r="D23" s="104"/>
      <c r="E23" s="104"/>
      <c r="F23" s="104"/>
      <c r="G23" s="104"/>
      <c r="H23" s="105"/>
      <c r="I23" s="106">
        <v>3</v>
      </c>
      <c r="J23" s="107" t="s">
        <v>6</v>
      </c>
      <c r="K23" s="108">
        <v>900000</v>
      </c>
      <c r="L23" s="109">
        <f>I23*K23</f>
        <v>2700000</v>
      </c>
      <c r="M23" s="90"/>
    </row>
    <row r="24" spans="1:14" ht="14.25" x14ac:dyDescent="0.2">
      <c r="A24" s="36">
        <v>2</v>
      </c>
      <c r="B24" s="111" t="s">
        <v>73</v>
      </c>
      <c r="C24" s="104"/>
      <c r="D24" s="104"/>
      <c r="E24" s="104"/>
      <c r="F24" s="104"/>
      <c r="G24" s="104"/>
      <c r="H24" s="105"/>
      <c r="I24" s="106">
        <v>3</v>
      </c>
      <c r="J24" s="107" t="s">
        <v>6</v>
      </c>
      <c r="K24" s="108">
        <v>400000</v>
      </c>
      <c r="L24" s="109">
        <f>I24*K24</f>
        <v>1200000</v>
      </c>
      <c r="M24" s="42"/>
    </row>
    <row r="25" spans="1:14" ht="15.75" x14ac:dyDescent="0.2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 x14ac:dyDescent="0.25">
      <c r="A26" s="36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 x14ac:dyDescent="0.25">
      <c r="A27" s="75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3900000</v>
      </c>
      <c r="N32" s="50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3900000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11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43"/>
  <sheetViews>
    <sheetView topLeftCell="A12" workbookViewId="0">
      <selection activeCell="N29" sqref="N29"/>
    </sheetView>
  </sheetViews>
  <sheetFormatPr defaultRowHeight="12.75" x14ac:dyDescent="0.2"/>
  <cols>
    <col min="1" max="1" width="4.7109375" customWidth="1"/>
    <col min="2" max="2" width="30.140625" customWidth="1"/>
    <col min="3" max="3" width="14.28515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74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03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75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 x14ac:dyDescent="0.2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4" ht="15.75" x14ac:dyDescent="0.25">
      <c r="A24" s="36">
        <v>2</v>
      </c>
      <c r="B24" s="43" t="s">
        <v>22</v>
      </c>
      <c r="C24" s="83"/>
      <c r="D24" s="83"/>
      <c r="E24" s="104"/>
      <c r="F24" s="83"/>
      <c r="G24" s="83"/>
      <c r="H24" s="39"/>
      <c r="I24" s="106">
        <v>4</v>
      </c>
      <c r="J24" s="107" t="s">
        <v>6</v>
      </c>
      <c r="K24" s="108">
        <v>1200000</v>
      </c>
      <c r="L24" s="109">
        <f t="shared" ref="L24" si="0">I24*K24</f>
        <v>4800000</v>
      </c>
      <c r="M24" s="42"/>
    </row>
    <row r="25" spans="1:14" ht="15.75" x14ac:dyDescent="0.25">
      <c r="A25" s="36"/>
      <c r="B25" s="43"/>
      <c r="C25" s="104"/>
      <c r="D25" s="104"/>
      <c r="E25" s="104"/>
      <c r="F25" s="83"/>
      <c r="G25" s="83"/>
      <c r="H25" s="39"/>
      <c r="I25" s="106"/>
      <c r="J25" s="107"/>
      <c r="K25" s="108"/>
      <c r="L25" s="109"/>
    </row>
    <row r="26" spans="1:14" ht="15.75" x14ac:dyDescent="0.25">
      <c r="A26" s="44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 x14ac:dyDescent="0.25">
      <c r="A27" s="36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12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43"/>
  <sheetViews>
    <sheetView topLeftCell="A19" workbookViewId="0">
      <selection activeCell="I41" sqref="I41"/>
    </sheetView>
  </sheetViews>
  <sheetFormatPr defaultRowHeight="12.75" x14ac:dyDescent="0.2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23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24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24</v>
      </c>
      <c r="C21" s="155"/>
      <c r="D21" s="155"/>
      <c r="E21" s="155"/>
      <c r="F21" s="155"/>
      <c r="G21" s="30"/>
      <c r="H21" s="31"/>
      <c r="I21" s="32"/>
      <c r="J21" s="33"/>
      <c r="K21" s="34"/>
      <c r="L21" s="35"/>
    </row>
    <row r="22" spans="1:14" ht="15.75" x14ac:dyDescent="0.25">
      <c r="A22" s="36"/>
      <c r="B22" s="37"/>
      <c r="C22" s="38"/>
      <c r="D22" s="38"/>
      <c r="E22" s="38"/>
      <c r="F22" s="38"/>
      <c r="G22" s="38"/>
      <c r="H22" s="39"/>
      <c r="I22" s="32"/>
      <c r="J22" s="33"/>
      <c r="K22" s="34"/>
      <c r="L22" s="35"/>
    </row>
    <row r="23" spans="1:14" ht="15.75" x14ac:dyDescent="0.25">
      <c r="A23" s="36">
        <v>1</v>
      </c>
      <c r="B23" s="43" t="s">
        <v>21</v>
      </c>
      <c r="C23" s="38"/>
      <c r="D23" s="38"/>
      <c r="E23" s="38"/>
      <c r="F23" s="38"/>
      <c r="G23" s="38"/>
      <c r="H23" s="39"/>
      <c r="I23" s="32">
        <v>2</v>
      </c>
      <c r="J23" s="33" t="s">
        <v>6</v>
      </c>
      <c r="K23" s="34">
        <v>1200000</v>
      </c>
      <c r="L23" s="35">
        <f>I23*K23</f>
        <v>2400000</v>
      </c>
      <c r="M23" s="35"/>
    </row>
    <row r="24" spans="1:14" ht="15.75" x14ac:dyDescent="0.25">
      <c r="A24" s="36">
        <v>2</v>
      </c>
      <c r="B24" s="43" t="s">
        <v>22</v>
      </c>
      <c r="C24" s="38"/>
      <c r="D24" s="38"/>
      <c r="E24" s="30"/>
      <c r="F24" s="38"/>
      <c r="G24" s="38"/>
      <c r="H24" s="39"/>
      <c r="I24" s="32">
        <v>2</v>
      </c>
      <c r="J24" s="33" t="s">
        <v>6</v>
      </c>
      <c r="K24" s="34">
        <v>1200000</v>
      </c>
      <c r="L24" s="35">
        <f t="shared" ref="L24" si="0">I24*K24</f>
        <v>2400000</v>
      </c>
      <c r="M24" s="42"/>
    </row>
    <row r="25" spans="1:14" ht="15.75" x14ac:dyDescent="0.25">
      <c r="A25" s="36"/>
      <c r="B25" s="43"/>
      <c r="C25" s="30"/>
      <c r="D25" s="30"/>
      <c r="E25" s="30"/>
      <c r="F25" s="38"/>
      <c r="G25" s="38"/>
      <c r="H25" s="39"/>
      <c r="I25" s="32"/>
      <c r="J25" s="33"/>
      <c r="K25" s="34"/>
      <c r="L25" s="35"/>
    </row>
    <row r="26" spans="1:14" ht="15.75" x14ac:dyDescent="0.25">
      <c r="A26" s="44"/>
      <c r="B26" s="43"/>
      <c r="C26" s="38"/>
      <c r="D26" s="38"/>
      <c r="E26" s="38"/>
      <c r="F26" s="38"/>
      <c r="G26" s="38"/>
      <c r="H26" s="39"/>
      <c r="I26" s="32"/>
      <c r="J26" s="33"/>
      <c r="K26" s="34"/>
      <c r="L26" s="35"/>
    </row>
    <row r="27" spans="1:14" ht="15.75" x14ac:dyDescent="0.25">
      <c r="A27" s="36"/>
      <c r="B27" s="43"/>
      <c r="C27" s="38"/>
      <c r="D27" s="38"/>
      <c r="E27" s="45"/>
      <c r="F27" s="38"/>
      <c r="G27" s="38"/>
      <c r="H27" s="39"/>
      <c r="I27" s="32"/>
      <c r="J27" s="33"/>
      <c r="K27" s="34"/>
      <c r="L27" s="35"/>
    </row>
    <row r="28" spans="1:14" ht="15.75" x14ac:dyDescent="0.25">
      <c r="A28" s="36"/>
      <c r="B28" s="43"/>
      <c r="C28" s="38"/>
      <c r="D28" s="38"/>
      <c r="E28" s="38"/>
      <c r="F28" s="38"/>
      <c r="G28" s="38"/>
      <c r="H28" s="39"/>
      <c r="I28" s="32"/>
      <c r="J28" s="33"/>
      <c r="K28" s="34"/>
      <c r="L28" s="35"/>
    </row>
    <row r="29" spans="1:14" ht="15.75" x14ac:dyDescent="0.25">
      <c r="A29" s="36"/>
      <c r="B29" s="43"/>
      <c r="C29" s="38"/>
      <c r="D29" s="38"/>
      <c r="E29" s="38"/>
      <c r="F29" s="38"/>
      <c r="G29" s="38"/>
      <c r="H29" s="39"/>
      <c r="I29" s="32"/>
      <c r="J29" s="33"/>
      <c r="K29" s="34"/>
      <c r="L29" s="35"/>
    </row>
    <row r="30" spans="1:14" ht="14.25" x14ac:dyDescent="0.2">
      <c r="A30" s="36"/>
      <c r="B30" s="40"/>
      <c r="C30" s="38"/>
      <c r="D30" s="38"/>
      <c r="E30" s="38"/>
      <c r="F30" s="38"/>
      <c r="G30" s="38"/>
      <c r="H30" s="39"/>
      <c r="I30" s="32"/>
      <c r="J30" s="33"/>
      <c r="K30" s="34"/>
      <c r="L30" s="35"/>
    </row>
    <row r="31" spans="1:14" x14ac:dyDescent="0.2">
      <c r="A31" s="29"/>
      <c r="B31" s="40"/>
      <c r="C31" s="41"/>
      <c r="D31" s="41"/>
      <c r="E31" s="41"/>
      <c r="F31" s="41"/>
      <c r="G31" s="41"/>
      <c r="H31" s="46"/>
      <c r="I31" s="32"/>
      <c r="J31" s="33"/>
      <c r="K31" s="34"/>
      <c r="L31" s="35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4800000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4800000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01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43"/>
  <sheetViews>
    <sheetView topLeftCell="A12" workbookViewId="0">
      <selection activeCell="B24" sqref="B24"/>
    </sheetView>
  </sheetViews>
  <sheetFormatPr defaultRowHeight="12.75" x14ac:dyDescent="0.2"/>
  <cols>
    <col min="1" max="1" width="4.7109375" customWidth="1"/>
    <col min="2" max="2" width="30.140625" customWidth="1"/>
    <col min="3" max="3" width="14.28515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76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12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62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 x14ac:dyDescent="0.2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4" ht="15.75" x14ac:dyDescent="0.25">
      <c r="A24" s="36">
        <v>2</v>
      </c>
      <c r="B24" s="43" t="s">
        <v>22</v>
      </c>
      <c r="C24" s="83"/>
      <c r="D24" s="83"/>
      <c r="E24" s="104"/>
      <c r="F24" s="83"/>
      <c r="G24" s="83"/>
      <c r="H24" s="39"/>
      <c r="I24" s="106">
        <v>4</v>
      </c>
      <c r="J24" s="107" t="s">
        <v>6</v>
      </c>
      <c r="K24" s="108">
        <v>1200000</v>
      </c>
      <c r="L24" s="109">
        <f t="shared" ref="L24" si="0">I24*K24</f>
        <v>4800000</v>
      </c>
      <c r="M24" s="42"/>
    </row>
    <row r="25" spans="1:14" ht="15.75" x14ac:dyDescent="0.25">
      <c r="A25" s="36"/>
      <c r="B25" s="43"/>
      <c r="C25" s="104"/>
      <c r="D25" s="104"/>
      <c r="E25" s="104"/>
      <c r="F25" s="83"/>
      <c r="G25" s="83"/>
      <c r="H25" s="39"/>
      <c r="I25" s="106"/>
      <c r="J25" s="107"/>
      <c r="K25" s="108"/>
      <c r="L25" s="109"/>
    </row>
    <row r="26" spans="1:14" ht="15.75" x14ac:dyDescent="0.25">
      <c r="A26" s="44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 x14ac:dyDescent="0.25">
      <c r="A27" s="36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13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43"/>
  <sheetViews>
    <sheetView topLeftCell="A12" workbookViewId="0">
      <selection activeCell="M25" sqref="M25"/>
    </sheetView>
  </sheetViews>
  <sheetFormatPr defaultRowHeight="12.75" x14ac:dyDescent="0.2"/>
  <cols>
    <col min="1" max="1" width="4.7109375" customWidth="1"/>
    <col min="2" max="2" width="30.140625" customWidth="1"/>
    <col min="3" max="3" width="14.28515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77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13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78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 x14ac:dyDescent="0.2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4" ht="15.75" x14ac:dyDescent="0.25">
      <c r="A24" s="36">
        <v>2</v>
      </c>
      <c r="B24" s="43" t="s">
        <v>22</v>
      </c>
      <c r="C24" s="83"/>
      <c r="D24" s="83"/>
      <c r="E24" s="104"/>
      <c r="F24" s="83"/>
      <c r="G24" s="83"/>
      <c r="H24" s="39"/>
      <c r="I24" s="106">
        <v>4</v>
      </c>
      <c r="J24" s="107" t="s">
        <v>6</v>
      </c>
      <c r="K24" s="108">
        <v>1200000</v>
      </c>
      <c r="L24" s="109">
        <f t="shared" ref="L24" si="0">I24*K24</f>
        <v>4800000</v>
      </c>
      <c r="M24" s="42"/>
    </row>
    <row r="25" spans="1:14" ht="15.75" x14ac:dyDescent="0.25">
      <c r="A25" s="36"/>
      <c r="B25" s="43"/>
      <c r="C25" s="104"/>
      <c r="D25" s="104"/>
      <c r="E25" s="104"/>
      <c r="F25" s="83"/>
      <c r="G25" s="83"/>
      <c r="H25" s="39"/>
      <c r="I25" s="106"/>
      <c r="J25" s="107"/>
      <c r="K25" s="108"/>
      <c r="L25" s="109"/>
    </row>
    <row r="26" spans="1:14" ht="15.75" x14ac:dyDescent="0.25">
      <c r="A26" s="44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 x14ac:dyDescent="0.25">
      <c r="A27" s="36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14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43"/>
  <sheetViews>
    <sheetView topLeftCell="A12" workbookViewId="0">
      <selection activeCell="N26" sqref="N26"/>
    </sheetView>
  </sheetViews>
  <sheetFormatPr defaultRowHeight="12.75" x14ac:dyDescent="0.2"/>
  <cols>
    <col min="1" max="1" width="4.7109375" customWidth="1"/>
    <col min="2" max="2" width="30.140625" customWidth="1"/>
    <col min="3" max="3" width="9.71093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79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14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80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 x14ac:dyDescent="0.2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4" ht="15.75" x14ac:dyDescent="0.25">
      <c r="A24" s="36">
        <v>2</v>
      </c>
      <c r="B24" s="43" t="s">
        <v>22</v>
      </c>
      <c r="C24" s="83"/>
      <c r="D24" s="83"/>
      <c r="E24" s="104"/>
      <c r="F24" s="83"/>
      <c r="G24" s="83"/>
      <c r="H24" s="39"/>
      <c r="I24" s="106">
        <v>4</v>
      </c>
      <c r="J24" s="107" t="s">
        <v>6</v>
      </c>
      <c r="K24" s="108">
        <v>1200000</v>
      </c>
      <c r="L24" s="109">
        <f t="shared" ref="L24" si="0">I24*K24</f>
        <v>4800000</v>
      </c>
      <c r="M24" s="42"/>
    </row>
    <row r="25" spans="1:14" ht="15.75" x14ac:dyDescent="0.25">
      <c r="A25" s="36"/>
      <c r="B25" s="43"/>
      <c r="C25" s="104"/>
      <c r="D25" s="104"/>
      <c r="E25" s="104"/>
      <c r="F25" s="83"/>
      <c r="G25" s="83"/>
      <c r="H25" s="39"/>
      <c r="I25" s="106"/>
      <c r="J25" s="107"/>
      <c r="K25" s="108"/>
      <c r="L25" s="109"/>
    </row>
    <row r="26" spans="1:14" ht="15.75" x14ac:dyDescent="0.25">
      <c r="A26" s="44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 x14ac:dyDescent="0.25">
      <c r="A27" s="36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15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43"/>
  <sheetViews>
    <sheetView topLeftCell="A18" workbookViewId="0">
      <selection activeCell="B40" sqref="B40"/>
    </sheetView>
  </sheetViews>
  <sheetFormatPr defaultRowHeight="12.75" x14ac:dyDescent="0.2"/>
  <cols>
    <col min="1" max="1" width="4.7109375" customWidth="1"/>
    <col min="2" max="2" width="30.140625" customWidth="1"/>
    <col min="3" max="3" width="9.71093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81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15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82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 x14ac:dyDescent="0.2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106">
        <v>6</v>
      </c>
      <c r="J23" s="107" t="s">
        <v>6</v>
      </c>
      <c r="K23" s="108">
        <v>1200000</v>
      </c>
      <c r="L23" s="109">
        <f>I23*K23</f>
        <v>7200000</v>
      </c>
      <c r="M23" s="109"/>
    </row>
    <row r="24" spans="1:14" ht="15.75" x14ac:dyDescent="0.25">
      <c r="A24" s="36">
        <v>2</v>
      </c>
      <c r="B24" s="43" t="s">
        <v>22</v>
      </c>
      <c r="C24" s="83"/>
      <c r="D24" s="83"/>
      <c r="E24" s="104"/>
      <c r="F24" s="83"/>
      <c r="G24" s="83"/>
      <c r="H24" s="39"/>
      <c r="I24" s="106">
        <v>6</v>
      </c>
      <c r="J24" s="107" t="s">
        <v>6</v>
      </c>
      <c r="K24" s="108">
        <v>1200000</v>
      </c>
      <c r="L24" s="109">
        <f t="shared" ref="L24" si="0">I24*K24</f>
        <v>7200000</v>
      </c>
      <c r="M24" s="42"/>
    </row>
    <row r="25" spans="1:14" ht="15.75" x14ac:dyDescent="0.25">
      <c r="A25" s="36"/>
      <c r="B25" s="43"/>
      <c r="C25" s="104"/>
      <c r="D25" s="104"/>
      <c r="E25" s="104"/>
      <c r="F25" s="83"/>
      <c r="G25" s="83"/>
      <c r="H25" s="39"/>
      <c r="I25" s="106"/>
      <c r="J25" s="107"/>
      <c r="K25" s="108"/>
      <c r="L25" s="109"/>
    </row>
    <row r="26" spans="1:14" ht="15.75" x14ac:dyDescent="0.25">
      <c r="A26" s="44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 x14ac:dyDescent="0.25">
      <c r="A27" s="36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14400000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14400000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16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41"/>
  <sheetViews>
    <sheetView topLeftCell="A13" workbookViewId="0">
      <selection activeCell="B26" sqref="B26"/>
    </sheetView>
  </sheetViews>
  <sheetFormatPr defaultRowHeight="12.75" x14ac:dyDescent="0.2"/>
  <cols>
    <col min="1" max="1" width="4.7109375" customWidth="1"/>
    <col min="2" max="2" width="30.140625" customWidth="1"/>
    <col min="3" max="3" width="13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84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16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86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 x14ac:dyDescent="0.25">
      <c r="A23" s="44">
        <v>1</v>
      </c>
      <c r="B23" s="43" t="s">
        <v>83</v>
      </c>
      <c r="C23" s="83"/>
      <c r="D23" s="83"/>
      <c r="E23" s="83"/>
      <c r="F23" s="117"/>
      <c r="G23" s="83"/>
      <c r="H23" s="39"/>
      <c r="I23" s="106">
        <v>9</v>
      </c>
      <c r="J23" s="107" t="s">
        <v>6</v>
      </c>
      <c r="K23" s="108">
        <v>700000</v>
      </c>
      <c r="L23" s="109">
        <f>I23*K23</f>
        <v>6300000</v>
      </c>
      <c r="M23" s="109"/>
    </row>
    <row r="24" spans="1:14" ht="15.75" x14ac:dyDescent="0.25">
      <c r="A24" s="44">
        <v>2</v>
      </c>
      <c r="B24" s="119" t="s">
        <v>85</v>
      </c>
      <c r="C24" s="85"/>
      <c r="D24" s="83"/>
      <c r="E24" s="85"/>
      <c r="F24" s="85"/>
      <c r="G24" s="83"/>
      <c r="H24" s="39"/>
      <c r="I24" s="106">
        <v>9</v>
      </c>
      <c r="J24" s="107" t="s">
        <v>6</v>
      </c>
      <c r="K24" s="108">
        <v>250000</v>
      </c>
      <c r="L24" s="109">
        <f>I24*K24</f>
        <v>2250000</v>
      </c>
      <c r="M24" s="42"/>
    </row>
    <row r="25" spans="1:14" ht="15.75" x14ac:dyDescent="0.25">
      <c r="A25" s="36"/>
      <c r="B25" s="43"/>
      <c r="C25" s="83"/>
      <c r="D25" s="83"/>
      <c r="E25" s="45"/>
      <c r="F25" s="83"/>
      <c r="G25" s="83"/>
      <c r="H25" s="39"/>
      <c r="I25" s="106"/>
      <c r="J25" s="107"/>
      <c r="K25" s="108"/>
      <c r="L25" s="109"/>
    </row>
    <row r="26" spans="1:14" ht="15.75" x14ac:dyDescent="0.2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 x14ac:dyDescent="0.25">
      <c r="A27" s="36"/>
      <c r="B27" s="43"/>
      <c r="C27" s="83"/>
      <c r="D27" s="83"/>
      <c r="E27" s="83"/>
      <c r="F27" s="83"/>
      <c r="G27" s="83"/>
      <c r="H27" s="39"/>
      <c r="I27" s="106"/>
      <c r="J27" s="107"/>
      <c r="K27" s="108"/>
      <c r="L27" s="109"/>
    </row>
    <row r="28" spans="1:14" ht="14.25" x14ac:dyDescent="0.2">
      <c r="A28" s="36"/>
      <c r="B28" s="84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x14ac:dyDescent="0.2">
      <c r="A29" s="29"/>
      <c r="B29" s="84"/>
      <c r="C29" s="41"/>
      <c r="D29" s="41"/>
      <c r="E29" s="41"/>
      <c r="F29" s="41"/>
      <c r="G29" s="41"/>
      <c r="H29" s="46"/>
      <c r="I29" s="106"/>
      <c r="J29" s="107"/>
      <c r="K29" s="108"/>
      <c r="L29" s="109"/>
    </row>
    <row r="30" spans="1:14" x14ac:dyDescent="0.2">
      <c r="A30" s="47"/>
      <c r="B30" s="48"/>
      <c r="C30" s="48"/>
      <c r="D30" s="48"/>
      <c r="E30" s="48"/>
      <c r="F30" s="48"/>
      <c r="G30" s="48"/>
      <c r="H30" s="48"/>
      <c r="I30" s="47" t="s">
        <v>9</v>
      </c>
      <c r="J30" s="48"/>
      <c r="K30" s="48"/>
      <c r="L30" s="49">
        <f>SUM(L21:L29)</f>
        <v>8550000</v>
      </c>
      <c r="N30" s="50"/>
    </row>
    <row r="31" spans="1:14" x14ac:dyDescent="0.2">
      <c r="A31" s="47"/>
      <c r="B31" s="48"/>
      <c r="C31" s="48" t="s">
        <v>11</v>
      </c>
      <c r="D31" s="48"/>
      <c r="E31" s="48"/>
      <c r="F31" s="48" t="s">
        <v>10</v>
      </c>
      <c r="G31" s="48"/>
      <c r="H31" s="48"/>
      <c r="I31" s="47"/>
      <c r="J31" s="48"/>
      <c r="K31" s="48"/>
      <c r="L31" s="51"/>
      <c r="N31" s="52"/>
    </row>
    <row r="32" spans="1:14" x14ac:dyDescent="0.2">
      <c r="A32" s="47"/>
      <c r="B32" s="48"/>
      <c r="C32" s="48" t="s">
        <v>11</v>
      </c>
      <c r="D32" s="48"/>
      <c r="E32" s="48"/>
      <c r="F32" s="48"/>
      <c r="G32" s="48"/>
      <c r="H32" s="48"/>
      <c r="I32" s="47" t="s">
        <v>12</v>
      </c>
      <c r="J32" s="48"/>
      <c r="K32" s="48"/>
      <c r="L32" s="49">
        <f>L30-L31</f>
        <v>8550000</v>
      </c>
      <c r="N32" s="52"/>
    </row>
    <row r="33" spans="1:14" ht="13.5" x14ac:dyDescent="0.2">
      <c r="B33" s="53"/>
      <c r="I33" s="54"/>
      <c r="J33" s="54"/>
      <c r="K33" s="55"/>
      <c r="L33" s="56"/>
      <c r="N33" s="57"/>
    </row>
    <row r="34" spans="1:14" x14ac:dyDescent="0.2">
      <c r="A34" s="58" t="s">
        <v>13</v>
      </c>
      <c r="B34" s="58"/>
      <c r="C34" s="58"/>
      <c r="D34" s="58"/>
      <c r="E34" s="58"/>
      <c r="F34" s="58"/>
      <c r="G34" s="58"/>
      <c r="H34" s="58"/>
      <c r="I34" s="58"/>
      <c r="J34" s="59"/>
      <c r="K34" s="60" t="s">
        <v>14</v>
      </c>
      <c r="L34" s="60"/>
      <c r="N34" s="61"/>
    </row>
    <row r="35" spans="1:14" x14ac:dyDescent="0.2">
      <c r="B35" s="62"/>
      <c r="I35" s="59"/>
      <c r="J35" s="59"/>
      <c r="K35" s="60" t="s">
        <v>15</v>
      </c>
      <c r="L35" s="60"/>
      <c r="N35" s="63"/>
    </row>
    <row r="36" spans="1:14" x14ac:dyDescent="0.2">
      <c r="B36" s="62"/>
      <c r="K36" s="64"/>
      <c r="L36" s="64"/>
      <c r="N36" s="61"/>
    </row>
    <row r="37" spans="1:14" x14ac:dyDescent="0.2">
      <c r="B37" s="62"/>
      <c r="K37" s="65"/>
      <c r="L37" s="65"/>
    </row>
    <row r="38" spans="1:14" ht="13.5" x14ac:dyDescent="0.25">
      <c r="A38" s="66"/>
      <c r="B38" s="67"/>
      <c r="C38" s="68"/>
      <c r="D38" s="68"/>
      <c r="E38" s="68"/>
      <c r="F38" s="68"/>
      <c r="G38" s="68"/>
      <c r="H38" s="69"/>
      <c r="I38" s="69"/>
      <c r="J38" s="69"/>
      <c r="K38" s="65"/>
      <c r="L38" s="65"/>
    </row>
    <row r="39" spans="1:14" x14ac:dyDescent="0.2">
      <c r="K39" s="65" t="s">
        <v>16</v>
      </c>
      <c r="L39" s="65"/>
    </row>
    <row r="40" spans="1:14" x14ac:dyDescent="0.2">
      <c r="A40" s="70"/>
      <c r="B40" s="70"/>
      <c r="C40" s="70"/>
      <c r="D40" s="70"/>
      <c r="K40" s="71" t="s">
        <v>17</v>
      </c>
      <c r="L40" s="71"/>
    </row>
    <row r="41" spans="1:14" x14ac:dyDescent="0.2">
      <c r="B41" s="72"/>
      <c r="C41" s="72"/>
      <c r="D41" s="72"/>
      <c r="E41" s="72"/>
      <c r="F41" s="72"/>
      <c r="G41" s="72"/>
      <c r="H41" s="72"/>
    </row>
  </sheetData>
  <mergeCells count="3">
    <mergeCell ref="I19:L19"/>
    <mergeCell ref="B20:F20"/>
    <mergeCell ref="B21:F21"/>
  </mergeCells>
  <hyperlinks>
    <hyperlink ref="J9" r:id="rId1" xr:uid="{00000000-0004-0000-17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41"/>
  <sheetViews>
    <sheetView topLeftCell="A13" workbookViewId="0">
      <selection activeCell="B23" sqref="B23:B24"/>
    </sheetView>
  </sheetViews>
  <sheetFormatPr defaultRowHeight="12.75" x14ac:dyDescent="0.2"/>
  <cols>
    <col min="1" max="1" width="4.7109375" customWidth="1"/>
    <col min="2" max="2" width="30.140625" customWidth="1"/>
    <col min="3" max="3" width="13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87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18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88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 x14ac:dyDescent="0.25">
      <c r="A23" s="44">
        <v>1</v>
      </c>
      <c r="B23" s="43" t="s">
        <v>21</v>
      </c>
      <c r="C23" s="83"/>
      <c r="D23" s="83"/>
      <c r="E23" s="83"/>
      <c r="F23" s="117"/>
      <c r="G23" s="83"/>
      <c r="H23" s="39"/>
      <c r="I23" s="106">
        <v>2</v>
      </c>
      <c r="J23" s="107" t="s">
        <v>6</v>
      </c>
      <c r="K23" s="108">
        <v>1200000</v>
      </c>
      <c r="L23" s="109">
        <f>I23*K23</f>
        <v>2400000</v>
      </c>
      <c r="M23" s="109"/>
    </row>
    <row r="24" spans="1:14" ht="15.75" x14ac:dyDescent="0.25">
      <c r="A24" s="44">
        <v>2</v>
      </c>
      <c r="B24" s="43" t="s">
        <v>22</v>
      </c>
      <c r="C24" s="85"/>
      <c r="D24" s="83"/>
      <c r="E24" s="85"/>
      <c r="F24" s="85"/>
      <c r="G24" s="83"/>
      <c r="H24" s="39"/>
      <c r="I24" s="106">
        <v>2</v>
      </c>
      <c r="J24" s="107" t="s">
        <v>6</v>
      </c>
      <c r="K24" s="108">
        <v>1200000</v>
      </c>
      <c r="L24" s="109">
        <f>I24*K24</f>
        <v>2400000</v>
      </c>
      <c r="M24" s="42"/>
    </row>
    <row r="25" spans="1:14" ht="15.75" x14ac:dyDescent="0.25">
      <c r="A25" s="36"/>
      <c r="B25" s="43"/>
      <c r="C25" s="83"/>
      <c r="D25" s="83"/>
      <c r="E25" s="45"/>
      <c r="F25" s="83"/>
      <c r="G25" s="83"/>
      <c r="H25" s="39"/>
      <c r="I25" s="106"/>
      <c r="J25" s="107"/>
      <c r="K25" s="108"/>
      <c r="L25" s="109"/>
    </row>
    <row r="26" spans="1:14" ht="15.75" x14ac:dyDescent="0.2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 x14ac:dyDescent="0.25">
      <c r="A27" s="36"/>
      <c r="B27" s="43"/>
      <c r="C27" s="83"/>
      <c r="D27" s="83"/>
      <c r="E27" s="83"/>
      <c r="F27" s="83"/>
      <c r="G27" s="83"/>
      <c r="H27" s="39"/>
      <c r="I27" s="106"/>
      <c r="J27" s="107"/>
      <c r="K27" s="108"/>
      <c r="L27" s="109"/>
    </row>
    <row r="28" spans="1:14" ht="14.25" x14ac:dyDescent="0.2">
      <c r="A28" s="36"/>
      <c r="B28" s="84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x14ac:dyDescent="0.2">
      <c r="A29" s="29"/>
      <c r="B29" s="84"/>
      <c r="C29" s="41"/>
      <c r="D29" s="41"/>
      <c r="E29" s="41"/>
      <c r="F29" s="41"/>
      <c r="G29" s="41"/>
      <c r="H29" s="46"/>
      <c r="I29" s="106"/>
      <c r="J29" s="107"/>
      <c r="K29" s="108"/>
      <c r="L29" s="109"/>
    </row>
    <row r="30" spans="1:14" x14ac:dyDescent="0.2">
      <c r="A30" s="47"/>
      <c r="B30" s="48"/>
      <c r="C30" s="48"/>
      <c r="D30" s="48"/>
      <c r="E30" s="48"/>
      <c r="F30" s="48"/>
      <c r="G30" s="48"/>
      <c r="H30" s="48"/>
      <c r="I30" s="47" t="s">
        <v>9</v>
      </c>
      <c r="J30" s="48"/>
      <c r="K30" s="48"/>
      <c r="L30" s="49">
        <f>SUM(L21:L29)</f>
        <v>4800000</v>
      </c>
      <c r="N30" s="50"/>
    </row>
    <row r="31" spans="1:14" x14ac:dyDescent="0.2">
      <c r="A31" s="47"/>
      <c r="B31" s="48"/>
      <c r="C31" s="48" t="s">
        <v>11</v>
      </c>
      <c r="D31" s="48"/>
      <c r="E31" s="48"/>
      <c r="F31" s="48" t="s">
        <v>10</v>
      </c>
      <c r="G31" s="48"/>
      <c r="H31" s="48"/>
      <c r="I31" s="47"/>
      <c r="J31" s="48"/>
      <c r="K31" s="48"/>
      <c r="L31" s="51"/>
      <c r="N31" s="52"/>
    </row>
    <row r="32" spans="1:14" x14ac:dyDescent="0.2">
      <c r="A32" s="47"/>
      <c r="B32" s="48"/>
      <c r="C32" s="48" t="s">
        <v>11</v>
      </c>
      <c r="D32" s="48"/>
      <c r="E32" s="48"/>
      <c r="F32" s="48"/>
      <c r="G32" s="48"/>
      <c r="H32" s="48"/>
      <c r="I32" s="47" t="s">
        <v>12</v>
      </c>
      <c r="J32" s="48"/>
      <c r="K32" s="48"/>
      <c r="L32" s="49">
        <f>L30-L31</f>
        <v>4800000</v>
      </c>
      <c r="N32" s="52"/>
    </row>
    <row r="33" spans="1:14" ht="13.5" x14ac:dyDescent="0.2">
      <c r="B33" s="53"/>
      <c r="I33" s="54"/>
      <c r="J33" s="54"/>
      <c r="K33" s="55"/>
      <c r="L33" s="56"/>
      <c r="N33" s="57"/>
    </row>
    <row r="34" spans="1:14" x14ac:dyDescent="0.2">
      <c r="A34" s="58" t="s">
        <v>13</v>
      </c>
      <c r="B34" s="58"/>
      <c r="C34" s="58"/>
      <c r="D34" s="58"/>
      <c r="E34" s="58"/>
      <c r="F34" s="58"/>
      <c r="G34" s="58"/>
      <c r="H34" s="58"/>
      <c r="I34" s="58"/>
      <c r="J34" s="59"/>
      <c r="K34" s="60" t="s">
        <v>14</v>
      </c>
      <c r="L34" s="60"/>
      <c r="N34" s="61"/>
    </row>
    <row r="35" spans="1:14" x14ac:dyDescent="0.2">
      <c r="B35" s="62"/>
      <c r="I35" s="59"/>
      <c r="J35" s="59"/>
      <c r="K35" s="60" t="s">
        <v>15</v>
      </c>
      <c r="L35" s="60"/>
      <c r="N35" s="63"/>
    </row>
    <row r="36" spans="1:14" x14ac:dyDescent="0.2">
      <c r="B36" s="62"/>
      <c r="K36" s="64"/>
      <c r="L36" s="64"/>
      <c r="N36" s="61"/>
    </row>
    <row r="37" spans="1:14" x14ac:dyDescent="0.2">
      <c r="B37" s="62"/>
      <c r="K37" s="65"/>
      <c r="L37" s="65"/>
    </row>
    <row r="38" spans="1:14" ht="13.5" x14ac:dyDescent="0.25">
      <c r="A38" s="66"/>
      <c r="B38" s="67"/>
      <c r="C38" s="68"/>
      <c r="D38" s="68"/>
      <c r="E38" s="68"/>
      <c r="F38" s="68"/>
      <c r="G38" s="68"/>
      <c r="H38" s="69"/>
      <c r="I38" s="69"/>
      <c r="J38" s="69"/>
      <c r="K38" s="65"/>
      <c r="L38" s="65"/>
    </row>
    <row r="39" spans="1:14" x14ac:dyDescent="0.2">
      <c r="K39" s="65" t="s">
        <v>16</v>
      </c>
      <c r="L39" s="65"/>
    </row>
    <row r="40" spans="1:14" x14ac:dyDescent="0.2">
      <c r="A40" s="70"/>
      <c r="B40" s="70"/>
      <c r="C40" s="70"/>
      <c r="D40" s="70"/>
      <c r="K40" s="71" t="s">
        <v>17</v>
      </c>
      <c r="L40" s="71"/>
    </row>
    <row r="41" spans="1:14" x14ac:dyDescent="0.2">
      <c r="B41" s="72"/>
      <c r="C41" s="72"/>
      <c r="D41" s="72"/>
      <c r="E41" s="72"/>
      <c r="F41" s="72"/>
      <c r="G41" s="72"/>
      <c r="H41" s="72"/>
    </row>
  </sheetData>
  <mergeCells count="3">
    <mergeCell ref="I19:L19"/>
    <mergeCell ref="B20:F20"/>
    <mergeCell ref="B21:F21"/>
  </mergeCells>
  <hyperlinks>
    <hyperlink ref="J9" r:id="rId1" xr:uid="{00000000-0004-0000-18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44"/>
  <sheetViews>
    <sheetView topLeftCell="A18" workbookViewId="0">
      <selection activeCell="J31" sqref="J31"/>
    </sheetView>
  </sheetViews>
  <sheetFormatPr defaultRowHeight="12.75" x14ac:dyDescent="0.2"/>
  <cols>
    <col min="1" max="1" width="4.7109375" customWidth="1"/>
    <col min="2" max="2" width="30.140625" customWidth="1"/>
    <col min="3" max="3" width="21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89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20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/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98</v>
      </c>
      <c r="C23" s="83"/>
      <c r="D23" s="83"/>
      <c r="E23" s="83"/>
      <c r="F23" s="117"/>
      <c r="G23" s="83"/>
      <c r="H23" s="39"/>
      <c r="I23" s="106">
        <v>1</v>
      </c>
      <c r="J23" s="107" t="s">
        <v>6</v>
      </c>
      <c r="K23" s="108">
        <v>1200000</v>
      </c>
      <c r="L23" s="109">
        <f>I23*K23</f>
        <v>1200000</v>
      </c>
      <c r="M23" s="109"/>
    </row>
    <row r="24" spans="1:13" ht="15.75" x14ac:dyDescent="0.25">
      <c r="A24" s="44"/>
      <c r="B24" s="43" t="s">
        <v>96</v>
      </c>
      <c r="C24" s="83"/>
      <c r="D24" s="83"/>
      <c r="E24" s="83"/>
      <c r="F24" s="117"/>
      <c r="G24" s="83"/>
      <c r="H24" s="39"/>
      <c r="I24" s="106">
        <v>1</v>
      </c>
      <c r="J24" s="107" t="s">
        <v>6</v>
      </c>
      <c r="K24" s="108">
        <v>1200000</v>
      </c>
      <c r="L24" s="109">
        <f t="shared" ref="L24:L25" si="0">I24*K24</f>
        <v>1200000</v>
      </c>
      <c r="M24" s="42"/>
    </row>
    <row r="25" spans="1:13" ht="15.75" x14ac:dyDescent="0.25">
      <c r="A25" s="44"/>
      <c r="B25" s="43" t="s">
        <v>97</v>
      </c>
      <c r="C25" s="83"/>
      <c r="D25" s="83"/>
      <c r="E25" s="83"/>
      <c r="F25" s="117"/>
      <c r="G25" s="83"/>
      <c r="H25" s="39"/>
      <c r="I25" s="106">
        <v>1</v>
      </c>
      <c r="J25" s="107" t="s">
        <v>6</v>
      </c>
      <c r="K25" s="108">
        <v>1200000</v>
      </c>
      <c r="L25" s="109">
        <f t="shared" si="0"/>
        <v>1200000</v>
      </c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>
        <v>2</v>
      </c>
      <c r="B27" s="43" t="s">
        <v>90</v>
      </c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 t="s">
        <v>21</v>
      </c>
      <c r="C28" s="83"/>
      <c r="D28" s="83"/>
      <c r="E28" s="45"/>
      <c r="F28" s="83"/>
      <c r="G28" s="83"/>
      <c r="H28" s="39"/>
      <c r="I28" s="106">
        <v>2</v>
      </c>
      <c r="J28" s="107" t="s">
        <v>6</v>
      </c>
      <c r="K28" s="108">
        <v>1200000</v>
      </c>
      <c r="L28" s="109">
        <f>I28*K28</f>
        <v>2400000</v>
      </c>
    </row>
    <row r="29" spans="1:13" ht="15.75" x14ac:dyDescent="0.25">
      <c r="A29" s="36"/>
      <c r="B29" s="43" t="s">
        <v>22</v>
      </c>
      <c r="C29" s="83"/>
      <c r="D29" s="83"/>
      <c r="E29" s="83"/>
      <c r="F29" s="83"/>
      <c r="G29" s="83"/>
      <c r="H29" s="39"/>
      <c r="I29" s="106">
        <v>2</v>
      </c>
      <c r="J29" s="107" t="s">
        <v>6</v>
      </c>
      <c r="K29" s="108">
        <v>1200000</v>
      </c>
      <c r="L29" s="109">
        <f>I29*K29</f>
        <v>2400000</v>
      </c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8400000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8400000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00000000-0004-0000-19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41"/>
  <sheetViews>
    <sheetView topLeftCell="A10" workbookViewId="0">
      <selection activeCell="L26" sqref="L26"/>
    </sheetView>
  </sheetViews>
  <sheetFormatPr defaultRowHeight="12.75" x14ac:dyDescent="0.2"/>
  <cols>
    <col min="1" max="1" width="4.7109375" customWidth="1"/>
    <col min="2" max="2" width="30.140625" customWidth="1"/>
    <col min="3" max="3" width="10.71093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91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21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92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 x14ac:dyDescent="0.25">
      <c r="A23" s="44">
        <v>1</v>
      </c>
      <c r="B23" s="43" t="s">
        <v>93</v>
      </c>
      <c r="C23" s="83"/>
      <c r="D23" s="83"/>
      <c r="E23" s="83"/>
      <c r="F23" s="117"/>
      <c r="G23" s="83"/>
      <c r="H23" s="39"/>
      <c r="I23" s="106">
        <v>7</v>
      </c>
      <c r="J23" s="107" t="s">
        <v>6</v>
      </c>
      <c r="K23" s="108">
        <v>1200000</v>
      </c>
      <c r="L23" s="109">
        <f>I23*K23</f>
        <v>8400000</v>
      </c>
      <c r="M23" s="109"/>
    </row>
    <row r="24" spans="1:14" ht="15.75" x14ac:dyDescent="0.25">
      <c r="A24" s="44">
        <v>2</v>
      </c>
      <c r="B24" s="43" t="s">
        <v>94</v>
      </c>
      <c r="C24" s="85"/>
      <c r="D24" s="83"/>
      <c r="E24" s="85"/>
      <c r="F24" s="85"/>
      <c r="G24" s="83"/>
      <c r="H24" s="39"/>
      <c r="I24" s="106">
        <v>7</v>
      </c>
      <c r="J24" s="107" t="s">
        <v>6</v>
      </c>
      <c r="K24" s="108">
        <v>1200000</v>
      </c>
      <c r="L24" s="109">
        <f>I24*K24</f>
        <v>8400000</v>
      </c>
      <c r="M24" s="42"/>
    </row>
    <row r="25" spans="1:14" ht="15.75" x14ac:dyDescent="0.25">
      <c r="A25" s="36">
        <v>3</v>
      </c>
      <c r="B25" s="43" t="s">
        <v>95</v>
      </c>
      <c r="C25" s="83"/>
      <c r="D25" s="83"/>
      <c r="E25" s="45"/>
      <c r="F25" s="83"/>
      <c r="G25" s="83"/>
      <c r="H25" s="39"/>
      <c r="I25" s="106">
        <v>7</v>
      </c>
      <c r="J25" s="107" t="s">
        <v>6</v>
      </c>
      <c r="K25" s="108">
        <v>1200000</v>
      </c>
      <c r="L25" s="109">
        <f>I25*K25</f>
        <v>8400000</v>
      </c>
    </row>
    <row r="26" spans="1:14" ht="15.75" x14ac:dyDescent="0.2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 x14ac:dyDescent="0.25">
      <c r="A27" s="36"/>
      <c r="B27" s="43"/>
      <c r="C27" s="83"/>
      <c r="D27" s="83"/>
      <c r="E27" s="83"/>
      <c r="F27" s="83"/>
      <c r="G27" s="83"/>
      <c r="H27" s="39"/>
      <c r="I27" s="106"/>
      <c r="J27" s="107"/>
      <c r="K27" s="108"/>
      <c r="L27" s="109"/>
    </row>
    <row r="28" spans="1:14" ht="14.25" x14ac:dyDescent="0.2">
      <c r="A28" s="36"/>
      <c r="B28" s="84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x14ac:dyDescent="0.2">
      <c r="A29" s="29"/>
      <c r="B29" s="84"/>
      <c r="C29" s="41"/>
      <c r="D29" s="41"/>
      <c r="E29" s="41"/>
      <c r="F29" s="41"/>
      <c r="G29" s="41"/>
      <c r="H29" s="46"/>
      <c r="I29" s="106"/>
      <c r="J29" s="107"/>
      <c r="K29" s="108"/>
      <c r="L29" s="109"/>
    </row>
    <row r="30" spans="1:14" x14ac:dyDescent="0.2">
      <c r="A30" s="47"/>
      <c r="B30" s="48"/>
      <c r="C30" s="48"/>
      <c r="D30" s="48"/>
      <c r="E30" s="48"/>
      <c r="F30" s="48"/>
      <c r="G30" s="48"/>
      <c r="H30" s="48"/>
      <c r="I30" s="47" t="s">
        <v>9</v>
      </c>
      <c r="J30" s="48"/>
      <c r="K30" s="48"/>
      <c r="L30" s="49">
        <f>SUM(L21:L29)</f>
        <v>25200000</v>
      </c>
      <c r="N30" s="50"/>
    </row>
    <row r="31" spans="1:14" x14ac:dyDescent="0.2">
      <c r="A31" s="47"/>
      <c r="B31" s="48"/>
      <c r="C31" s="48"/>
      <c r="D31" s="48"/>
      <c r="E31" s="48"/>
      <c r="F31" s="48" t="s">
        <v>10</v>
      </c>
      <c r="G31" s="48"/>
      <c r="H31" s="48"/>
      <c r="I31" s="47"/>
      <c r="J31" s="48"/>
      <c r="K31" s="48"/>
      <c r="L31" s="51"/>
      <c r="N31" s="52"/>
    </row>
    <row r="32" spans="1:14" x14ac:dyDescent="0.2">
      <c r="A32" s="47"/>
      <c r="B32" s="48"/>
      <c r="C32" s="48" t="s">
        <v>11</v>
      </c>
      <c r="D32" s="48"/>
      <c r="E32" s="48"/>
      <c r="F32" s="48"/>
      <c r="G32" s="48"/>
      <c r="H32" s="48"/>
      <c r="I32" s="47" t="s">
        <v>12</v>
      </c>
      <c r="J32" s="48"/>
      <c r="K32" s="48"/>
      <c r="L32" s="49">
        <f>L30-L31</f>
        <v>25200000</v>
      </c>
      <c r="N32" s="52"/>
    </row>
    <row r="33" spans="1:14" ht="13.5" x14ac:dyDescent="0.2">
      <c r="B33" s="53"/>
      <c r="I33" s="54"/>
      <c r="J33" s="54"/>
      <c r="K33" s="55"/>
      <c r="L33" s="56"/>
      <c r="N33" s="57"/>
    </row>
    <row r="34" spans="1:14" x14ac:dyDescent="0.2">
      <c r="A34" s="58" t="s">
        <v>13</v>
      </c>
      <c r="B34" s="58"/>
      <c r="C34" s="58"/>
      <c r="D34" s="58"/>
      <c r="E34" s="58"/>
      <c r="F34" s="58"/>
      <c r="G34" s="58"/>
      <c r="H34" s="58"/>
      <c r="I34" s="58"/>
      <c r="J34" s="59"/>
      <c r="K34" s="60" t="s">
        <v>14</v>
      </c>
      <c r="L34" s="60"/>
      <c r="N34" s="61"/>
    </row>
    <row r="35" spans="1:14" x14ac:dyDescent="0.2">
      <c r="B35" s="62"/>
      <c r="I35" s="59"/>
      <c r="J35" s="59"/>
      <c r="K35" s="60" t="s">
        <v>15</v>
      </c>
      <c r="L35" s="60"/>
      <c r="N35" s="63"/>
    </row>
    <row r="36" spans="1:14" x14ac:dyDescent="0.2">
      <c r="B36" s="62"/>
      <c r="K36" s="64"/>
      <c r="L36" s="64"/>
      <c r="N36" s="61"/>
    </row>
    <row r="37" spans="1:14" x14ac:dyDescent="0.2">
      <c r="B37" s="62"/>
      <c r="K37" s="65"/>
      <c r="L37" s="65"/>
    </row>
    <row r="38" spans="1:14" ht="13.5" x14ac:dyDescent="0.25">
      <c r="A38" s="66"/>
      <c r="B38" s="67"/>
      <c r="C38" s="68"/>
      <c r="D38" s="68"/>
      <c r="E38" s="68"/>
      <c r="F38" s="68"/>
      <c r="G38" s="68"/>
      <c r="H38" s="69"/>
      <c r="I38" s="69"/>
      <c r="J38" s="69"/>
      <c r="K38" s="65"/>
      <c r="L38" s="65"/>
    </row>
    <row r="39" spans="1:14" x14ac:dyDescent="0.2">
      <c r="K39" s="65" t="s">
        <v>16</v>
      </c>
      <c r="L39" s="65"/>
    </row>
    <row r="40" spans="1:14" x14ac:dyDescent="0.2">
      <c r="A40" s="70"/>
      <c r="B40" s="70"/>
      <c r="C40" s="70"/>
      <c r="D40" s="70"/>
      <c r="K40" s="71" t="s">
        <v>17</v>
      </c>
      <c r="L40" s="71"/>
    </row>
    <row r="41" spans="1:14" x14ac:dyDescent="0.2">
      <c r="B41" s="72"/>
      <c r="C41" s="72"/>
      <c r="D41" s="72"/>
      <c r="E41" s="72"/>
      <c r="F41" s="72"/>
      <c r="G41" s="72"/>
      <c r="H41" s="72"/>
    </row>
  </sheetData>
  <mergeCells count="3">
    <mergeCell ref="I19:L19"/>
    <mergeCell ref="B20:F20"/>
    <mergeCell ref="B21:F21"/>
  </mergeCells>
  <hyperlinks>
    <hyperlink ref="J9" r:id="rId1" xr:uid="{00000000-0004-0000-1A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44"/>
  <sheetViews>
    <sheetView workbookViewId="0">
      <selection activeCell="C22" sqref="C22"/>
    </sheetView>
  </sheetViews>
  <sheetFormatPr defaultRowHeight="12.75" x14ac:dyDescent="0.2"/>
  <cols>
    <col min="1" max="1" width="4.7109375" customWidth="1"/>
    <col min="2" max="2" width="30.140625" customWidth="1"/>
    <col min="3" max="3" width="21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102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22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99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21</v>
      </c>
      <c r="C23" s="85"/>
      <c r="D23" s="83"/>
      <c r="E23" s="83"/>
      <c r="F23" s="117"/>
      <c r="G23" s="83"/>
      <c r="H23" s="39"/>
      <c r="I23" s="106">
        <v>2</v>
      </c>
      <c r="J23" s="107" t="s">
        <v>6</v>
      </c>
      <c r="K23" s="108">
        <v>1200000</v>
      </c>
      <c r="L23" s="109">
        <f>I23*K23</f>
        <v>2400000</v>
      </c>
      <c r="M23" s="109"/>
    </row>
    <row r="24" spans="1:13" ht="15.75" x14ac:dyDescent="0.25">
      <c r="A24" s="36"/>
      <c r="B24" s="43" t="s">
        <v>22</v>
      </c>
      <c r="C24" s="83"/>
      <c r="D24" s="83"/>
      <c r="E24" s="83"/>
      <c r="F24" s="117"/>
      <c r="G24" s="83"/>
      <c r="H24" s="39"/>
      <c r="I24" s="106">
        <v>2</v>
      </c>
      <c r="J24" s="107" t="s">
        <v>6</v>
      </c>
      <c r="K24" s="108">
        <v>1200000</v>
      </c>
      <c r="L24" s="109">
        <f t="shared" ref="L24" si="0">I24*K24</f>
        <v>2400000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4800000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4800000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00000000-0004-0000-1B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44"/>
  <sheetViews>
    <sheetView topLeftCell="A17" workbookViewId="0">
      <selection activeCell="C31" sqref="C31"/>
    </sheetView>
  </sheetViews>
  <sheetFormatPr defaultRowHeight="12.75" x14ac:dyDescent="0.2"/>
  <cols>
    <col min="1" max="1" width="4.7109375" customWidth="1"/>
    <col min="2" max="2" width="30.140625" customWidth="1"/>
    <col min="3" max="3" width="21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101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22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100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21</v>
      </c>
      <c r="C23" s="85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 x14ac:dyDescent="0.25">
      <c r="A24" s="36"/>
      <c r="B24" s="43" t="s">
        <v>22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 t="shared" ref="L24" si="0">I24*K24</f>
        <v>4800000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00000000-0004-0000-1C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3"/>
  <sheetViews>
    <sheetView topLeftCell="A19" workbookViewId="0">
      <selection activeCell="B23" sqref="B23:B24"/>
    </sheetView>
  </sheetViews>
  <sheetFormatPr defaultRowHeight="12.75" x14ac:dyDescent="0.2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25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24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26</v>
      </c>
      <c r="C21" s="155"/>
      <c r="D21" s="155"/>
      <c r="E21" s="155"/>
      <c r="F21" s="155"/>
      <c r="G21" s="30"/>
      <c r="H21" s="31"/>
      <c r="I21" s="32"/>
      <c r="J21" s="33"/>
      <c r="K21" s="34"/>
      <c r="L21" s="35"/>
    </row>
    <row r="22" spans="1:14" ht="15.75" x14ac:dyDescent="0.25">
      <c r="A22" s="36"/>
      <c r="B22" s="37"/>
      <c r="C22" s="38"/>
      <c r="D22" s="38"/>
      <c r="E22" s="38"/>
      <c r="F22" s="38"/>
      <c r="G22" s="38"/>
      <c r="H22" s="39"/>
      <c r="I22" s="32"/>
      <c r="J22" s="33"/>
      <c r="K22" s="34"/>
      <c r="L22" s="35"/>
    </row>
    <row r="23" spans="1:14" ht="15.75" x14ac:dyDescent="0.25">
      <c r="A23" s="36">
        <v>1</v>
      </c>
      <c r="B23" s="43" t="s">
        <v>21</v>
      </c>
      <c r="C23" s="38"/>
      <c r="D23" s="38"/>
      <c r="E23" s="38"/>
      <c r="F23" s="38"/>
      <c r="G23" s="38"/>
      <c r="H23" s="39"/>
      <c r="I23" s="32">
        <v>4</v>
      </c>
      <c r="J23" s="33" t="s">
        <v>6</v>
      </c>
      <c r="K23" s="34">
        <v>1200000</v>
      </c>
      <c r="L23" s="35">
        <f>I23*K23</f>
        <v>4800000</v>
      </c>
      <c r="M23" s="35"/>
    </row>
    <row r="24" spans="1:14" ht="15.75" x14ac:dyDescent="0.25">
      <c r="A24" s="36">
        <v>2</v>
      </c>
      <c r="B24" s="43" t="s">
        <v>22</v>
      </c>
      <c r="C24" s="38"/>
      <c r="D24" s="38"/>
      <c r="E24" s="30"/>
      <c r="F24" s="38"/>
      <c r="G24" s="38"/>
      <c r="H24" s="39"/>
      <c r="I24" s="32">
        <v>4</v>
      </c>
      <c r="J24" s="33" t="s">
        <v>6</v>
      </c>
      <c r="K24" s="34">
        <v>1200000</v>
      </c>
      <c r="L24" s="35">
        <f t="shared" ref="L24" si="0">I24*K24</f>
        <v>4800000</v>
      </c>
      <c r="M24" s="42"/>
    </row>
    <row r="25" spans="1:14" ht="15.75" x14ac:dyDescent="0.25">
      <c r="A25" s="36"/>
      <c r="B25" s="43"/>
      <c r="C25" s="30"/>
      <c r="D25" s="30"/>
      <c r="E25" s="30"/>
      <c r="F25" s="38"/>
      <c r="G25" s="38"/>
      <c r="H25" s="39"/>
      <c r="I25" s="32"/>
      <c r="J25" s="33"/>
      <c r="K25" s="34"/>
      <c r="L25" s="35"/>
    </row>
    <row r="26" spans="1:14" ht="15.75" x14ac:dyDescent="0.25">
      <c r="A26" s="44"/>
      <c r="B26" s="43"/>
      <c r="C26" s="38"/>
      <c r="D26" s="38"/>
      <c r="E26" s="38"/>
      <c r="F26" s="38"/>
      <c r="G26" s="38"/>
      <c r="H26" s="39"/>
      <c r="I26" s="32"/>
      <c r="J26" s="33"/>
      <c r="K26" s="34"/>
      <c r="L26" s="35"/>
    </row>
    <row r="27" spans="1:14" ht="15.75" x14ac:dyDescent="0.25">
      <c r="A27" s="36"/>
      <c r="B27" s="43"/>
      <c r="C27" s="38"/>
      <c r="D27" s="38"/>
      <c r="E27" s="45"/>
      <c r="F27" s="38"/>
      <c r="G27" s="38"/>
      <c r="H27" s="39"/>
      <c r="I27" s="32"/>
      <c r="J27" s="33"/>
      <c r="K27" s="34"/>
      <c r="L27" s="35"/>
    </row>
    <row r="28" spans="1:14" ht="15.75" x14ac:dyDescent="0.25">
      <c r="A28" s="36"/>
      <c r="B28" s="43"/>
      <c r="C28" s="38"/>
      <c r="D28" s="38"/>
      <c r="E28" s="38"/>
      <c r="F28" s="38"/>
      <c r="G28" s="38"/>
      <c r="H28" s="39"/>
      <c r="I28" s="32"/>
      <c r="J28" s="33"/>
      <c r="K28" s="34"/>
      <c r="L28" s="35"/>
    </row>
    <row r="29" spans="1:14" ht="15.75" x14ac:dyDescent="0.25">
      <c r="A29" s="36"/>
      <c r="B29" s="43"/>
      <c r="C29" s="38"/>
      <c r="D29" s="38"/>
      <c r="E29" s="38"/>
      <c r="F29" s="38"/>
      <c r="G29" s="38"/>
      <c r="H29" s="39"/>
      <c r="I29" s="32"/>
      <c r="J29" s="33"/>
      <c r="K29" s="34"/>
      <c r="L29" s="35"/>
    </row>
    <row r="30" spans="1:14" ht="14.25" x14ac:dyDescent="0.2">
      <c r="A30" s="36"/>
      <c r="B30" s="40"/>
      <c r="C30" s="38"/>
      <c r="D30" s="38"/>
      <c r="E30" s="38"/>
      <c r="F30" s="38"/>
      <c r="G30" s="38"/>
      <c r="H30" s="39"/>
      <c r="I30" s="32"/>
      <c r="J30" s="33"/>
      <c r="K30" s="34"/>
      <c r="L30" s="35"/>
    </row>
    <row r="31" spans="1:14" x14ac:dyDescent="0.2">
      <c r="A31" s="29"/>
      <c r="B31" s="40"/>
      <c r="C31" s="41"/>
      <c r="D31" s="41"/>
      <c r="E31" s="41"/>
      <c r="F31" s="41"/>
      <c r="G31" s="41"/>
      <c r="H31" s="46"/>
      <c r="I31" s="32"/>
      <c r="J31" s="33"/>
      <c r="K31" s="34"/>
      <c r="L31" s="35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02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44"/>
  <sheetViews>
    <sheetView topLeftCell="A10" workbookViewId="0">
      <selection activeCell="B23" sqref="B23:B24"/>
    </sheetView>
  </sheetViews>
  <sheetFormatPr defaultRowHeight="12.75" x14ac:dyDescent="0.2"/>
  <cols>
    <col min="1" max="1" width="4.7109375" customWidth="1"/>
    <col min="2" max="2" width="30.140625" customWidth="1"/>
    <col min="3" max="3" width="21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103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22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75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21</v>
      </c>
      <c r="C23" s="85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 x14ac:dyDescent="0.25">
      <c r="A24" s="36"/>
      <c r="B24" s="43" t="s">
        <v>22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 t="shared" ref="L24" si="0">I24*K24</f>
        <v>4800000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00000000-0004-0000-1D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44"/>
  <sheetViews>
    <sheetView topLeftCell="A14" workbookViewId="0">
      <selection activeCell="K36" sqref="K36"/>
    </sheetView>
  </sheetViews>
  <sheetFormatPr defaultRowHeight="12.75" x14ac:dyDescent="0.2"/>
  <cols>
    <col min="1" max="1" width="4.7109375" customWidth="1"/>
    <col min="2" max="2" width="30.140625" customWidth="1"/>
    <col min="3" max="3" width="21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104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23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105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96</v>
      </c>
      <c r="C23" s="85"/>
      <c r="D23" s="83"/>
      <c r="E23" s="83"/>
      <c r="F23" s="117"/>
      <c r="G23" s="83"/>
      <c r="H23" s="39"/>
      <c r="I23" s="106">
        <v>1</v>
      </c>
      <c r="J23" s="107" t="s">
        <v>6</v>
      </c>
      <c r="K23" s="108">
        <v>1200000</v>
      </c>
      <c r="L23" s="109">
        <f>I23*K23</f>
        <v>1200000</v>
      </c>
      <c r="M23" s="109"/>
    </row>
    <row r="24" spans="1:13" ht="15.75" x14ac:dyDescent="0.25">
      <c r="A24" s="36">
        <v>2</v>
      </c>
      <c r="B24" s="43" t="s">
        <v>108</v>
      </c>
      <c r="C24" s="83"/>
      <c r="D24" s="83"/>
      <c r="E24" s="83"/>
      <c r="F24" s="117"/>
      <c r="G24" s="83"/>
      <c r="H24" s="39"/>
      <c r="I24" s="106">
        <v>1</v>
      </c>
      <c r="J24" s="107" t="s">
        <v>6</v>
      </c>
      <c r="K24" s="108">
        <v>1200000</v>
      </c>
      <c r="L24" s="109">
        <f>I24*K24</f>
        <v>1200000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2400000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2400000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00000000-0004-0000-1E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44"/>
  <sheetViews>
    <sheetView topLeftCell="A5" workbookViewId="0">
      <selection activeCell="N18" sqref="N18"/>
    </sheetView>
  </sheetViews>
  <sheetFormatPr defaultRowHeight="12.75" x14ac:dyDescent="0.2"/>
  <cols>
    <col min="1" max="1" width="4.7109375" customWidth="1"/>
    <col min="2" max="2" width="30.140625" customWidth="1"/>
    <col min="3" max="3" width="11.5703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106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23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107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21</v>
      </c>
      <c r="C23" s="85"/>
      <c r="D23" s="83"/>
      <c r="E23" s="83"/>
      <c r="F23" s="117"/>
      <c r="G23" s="83"/>
      <c r="H23" s="39"/>
      <c r="I23" s="106">
        <v>2</v>
      </c>
      <c r="J23" s="107" t="s">
        <v>6</v>
      </c>
      <c r="K23" s="108">
        <v>1200000</v>
      </c>
      <c r="L23" s="109">
        <f>I23*K23</f>
        <v>2400000</v>
      </c>
      <c r="M23" s="109"/>
    </row>
    <row r="24" spans="1:13" ht="15.75" x14ac:dyDescent="0.25">
      <c r="A24" s="36">
        <v>1</v>
      </c>
      <c r="B24" s="43" t="s">
        <v>22</v>
      </c>
      <c r="C24" s="83"/>
      <c r="D24" s="83"/>
      <c r="E24" s="83"/>
      <c r="F24" s="117"/>
      <c r="G24" s="83"/>
      <c r="H24" s="39"/>
      <c r="I24" s="106">
        <v>2</v>
      </c>
      <c r="J24" s="107" t="s">
        <v>6</v>
      </c>
      <c r="K24" s="108">
        <v>1200000</v>
      </c>
      <c r="L24" s="109">
        <f>I24*K24</f>
        <v>2400000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4800000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4800000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00000000-0004-0000-1F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44"/>
  <sheetViews>
    <sheetView topLeftCell="A11" workbookViewId="0">
      <selection activeCell="B26" sqref="B26"/>
    </sheetView>
  </sheetViews>
  <sheetFormatPr defaultRowHeight="12.75" x14ac:dyDescent="0.2"/>
  <cols>
    <col min="1" max="1" width="4.7109375" customWidth="1"/>
    <col min="2" max="2" width="30.140625" customWidth="1"/>
    <col min="3" max="3" width="11.5703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116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24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109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21</v>
      </c>
      <c r="C23" s="85"/>
      <c r="D23" s="83"/>
      <c r="E23" s="83"/>
      <c r="F23" s="117"/>
      <c r="G23" s="83"/>
      <c r="H23" s="39"/>
      <c r="I23" s="106">
        <v>1</v>
      </c>
      <c r="J23" s="107" t="s">
        <v>6</v>
      </c>
      <c r="K23" s="108">
        <v>1200000</v>
      </c>
      <c r="L23" s="109">
        <f>I23*K23</f>
        <v>1200000</v>
      </c>
      <c r="M23" s="109"/>
    </row>
    <row r="24" spans="1:13" ht="15.75" x14ac:dyDescent="0.25">
      <c r="A24" s="36">
        <v>2</v>
      </c>
      <c r="B24" s="43" t="s">
        <v>22</v>
      </c>
      <c r="C24" s="83"/>
      <c r="D24" s="83"/>
      <c r="E24" s="83"/>
      <c r="F24" s="117"/>
      <c r="G24" s="83"/>
      <c r="H24" s="39"/>
      <c r="I24" s="106">
        <v>1</v>
      </c>
      <c r="J24" s="107" t="s">
        <v>6</v>
      </c>
      <c r="K24" s="108">
        <v>1200000</v>
      </c>
      <c r="L24" s="109">
        <f>I24*K24</f>
        <v>1200000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 t="s">
        <v>117</v>
      </c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>
        <v>1</v>
      </c>
      <c r="B27" s="43" t="s">
        <v>96</v>
      </c>
      <c r="C27" s="85"/>
      <c r="D27" s="83"/>
      <c r="E27" s="85"/>
      <c r="F27" s="85"/>
      <c r="G27" s="83"/>
      <c r="H27" s="39"/>
      <c r="I27" s="106">
        <v>2</v>
      </c>
      <c r="J27" s="107" t="s">
        <v>6</v>
      </c>
      <c r="K27" s="108">
        <v>1200000</v>
      </c>
      <c r="L27" s="109">
        <f>I27*K27</f>
        <v>2400000</v>
      </c>
      <c r="M27" s="42"/>
    </row>
    <row r="28" spans="1:13" ht="15.75" x14ac:dyDescent="0.25">
      <c r="A28" s="36">
        <v>2</v>
      </c>
      <c r="B28" s="43" t="s">
        <v>115</v>
      </c>
      <c r="C28" s="83"/>
      <c r="D28" s="83"/>
      <c r="E28" s="45"/>
      <c r="F28" s="83"/>
      <c r="G28" s="83"/>
      <c r="H28" s="39"/>
      <c r="I28" s="106">
        <v>2</v>
      </c>
      <c r="J28" s="107" t="s">
        <v>6</v>
      </c>
      <c r="K28" s="108">
        <v>1200000</v>
      </c>
      <c r="L28" s="109">
        <f>I28*K28</f>
        <v>2400000</v>
      </c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 t="s">
        <v>118</v>
      </c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7200000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7200000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00000000-0004-0000-20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44"/>
  <sheetViews>
    <sheetView topLeftCell="A10" workbookViewId="0">
      <selection activeCell="B23" sqref="B23:B24"/>
    </sheetView>
  </sheetViews>
  <sheetFormatPr defaultRowHeight="12.75" x14ac:dyDescent="0.2"/>
  <cols>
    <col min="1" max="1" width="4.7109375" customWidth="1"/>
    <col min="2" max="2" width="30.140625" customWidth="1"/>
    <col min="3" max="3" width="11.5703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110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25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111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21</v>
      </c>
      <c r="C23" s="85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 x14ac:dyDescent="0.25">
      <c r="A24" s="36">
        <v>1</v>
      </c>
      <c r="B24" s="43" t="s">
        <v>22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>I24*K24</f>
        <v>4800000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00000000-0004-0000-21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43"/>
  <sheetViews>
    <sheetView topLeftCell="A7" workbookViewId="0">
      <selection activeCell="K25" sqref="K25"/>
    </sheetView>
  </sheetViews>
  <sheetFormatPr defaultRowHeight="12.75" x14ac:dyDescent="0.2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112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22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113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 x14ac:dyDescent="0.25">
      <c r="A23" s="75">
        <v>1</v>
      </c>
      <c r="B23" s="43" t="s">
        <v>114</v>
      </c>
      <c r="C23" s="85"/>
      <c r="D23" s="83"/>
      <c r="E23" s="83"/>
      <c r="F23" s="83"/>
      <c r="G23" s="83"/>
      <c r="H23" s="39"/>
      <c r="I23" s="106">
        <v>10</v>
      </c>
      <c r="J23" s="107" t="s">
        <v>6</v>
      </c>
      <c r="K23" s="108">
        <v>1200000</v>
      </c>
      <c r="L23" s="109">
        <f>I23*K23</f>
        <v>12000000</v>
      </c>
      <c r="M23" s="109"/>
    </row>
    <row r="24" spans="1:14" ht="15.75" x14ac:dyDescent="0.25">
      <c r="A24" s="36"/>
      <c r="B24" s="43"/>
      <c r="C24" s="83"/>
      <c r="D24" s="83"/>
      <c r="E24" s="104"/>
      <c r="F24" s="83"/>
      <c r="G24" s="83"/>
      <c r="H24" s="39"/>
      <c r="I24" s="106"/>
      <c r="J24" s="107"/>
      <c r="K24" s="108"/>
      <c r="L24" s="109"/>
      <c r="M24" s="42"/>
    </row>
    <row r="25" spans="1:14" ht="15.75" x14ac:dyDescent="0.25">
      <c r="A25" s="36"/>
      <c r="B25" s="43"/>
      <c r="C25" s="104"/>
      <c r="D25" s="104"/>
      <c r="E25" s="104"/>
      <c r="F25" s="83"/>
      <c r="G25" s="83"/>
      <c r="H25" s="39"/>
      <c r="I25" s="106"/>
      <c r="J25" s="107"/>
      <c r="K25" s="108"/>
      <c r="L25" s="109"/>
    </row>
    <row r="26" spans="1:14" ht="15.75" x14ac:dyDescent="0.2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 x14ac:dyDescent="0.25">
      <c r="A27" s="75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12000000</v>
      </c>
      <c r="N32" s="50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12000000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22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44"/>
  <sheetViews>
    <sheetView workbookViewId="0">
      <selection activeCell="N1" sqref="N1"/>
    </sheetView>
  </sheetViews>
  <sheetFormatPr defaultRowHeight="12.75" x14ac:dyDescent="0.2"/>
  <cols>
    <col min="1" max="1" width="4.7109375" customWidth="1"/>
    <col min="2" max="2" width="30.140625" customWidth="1"/>
    <col min="3" max="3" width="11.5703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119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26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120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121</v>
      </c>
      <c r="C23" s="85"/>
      <c r="D23" s="83"/>
      <c r="E23" s="83"/>
      <c r="F23" s="117"/>
      <c r="G23" s="83"/>
      <c r="H23" s="39"/>
      <c r="I23" s="106">
        <v>3</v>
      </c>
      <c r="J23" s="107" t="s">
        <v>6</v>
      </c>
      <c r="K23" s="108">
        <v>5300000</v>
      </c>
      <c r="L23" s="109">
        <f>I23*K23</f>
        <v>15900000</v>
      </c>
      <c r="M23" s="109"/>
    </row>
    <row r="24" spans="1:13" ht="15.75" x14ac:dyDescent="0.25">
      <c r="A24" s="36"/>
      <c r="B24" s="43"/>
      <c r="C24" s="83"/>
      <c r="D24" s="83"/>
      <c r="E24" s="83"/>
      <c r="F24" s="117"/>
      <c r="G24" s="83"/>
      <c r="H24" s="39"/>
      <c r="I24" s="106"/>
      <c r="J24" s="107"/>
      <c r="K24" s="108"/>
      <c r="L24" s="109"/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15900000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15900000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00000000-0004-0000-23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44"/>
  <sheetViews>
    <sheetView topLeftCell="A14" workbookViewId="0">
      <selection activeCell="L26" sqref="L26"/>
    </sheetView>
  </sheetViews>
  <sheetFormatPr defaultRowHeight="12.75" x14ac:dyDescent="0.2"/>
  <cols>
    <col min="1" max="1" width="4.7109375" customWidth="1"/>
    <col min="2" max="2" width="30.140625" customWidth="1"/>
    <col min="3" max="3" width="18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122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27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123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4.25" x14ac:dyDescent="0.2">
      <c r="A23" s="44">
        <v>1</v>
      </c>
      <c r="B23" s="85" t="s">
        <v>41</v>
      </c>
      <c r="C23" s="83"/>
      <c r="D23" s="83"/>
      <c r="E23" s="83"/>
      <c r="F23" s="117"/>
      <c r="G23" s="83"/>
      <c r="H23" s="39"/>
      <c r="I23" s="106">
        <v>5</v>
      </c>
      <c r="J23" s="107" t="s">
        <v>6</v>
      </c>
      <c r="K23" s="108">
        <v>1050000</v>
      </c>
      <c r="L23" s="109">
        <f>I23*K23</f>
        <v>5250000</v>
      </c>
      <c r="M23" s="109"/>
    </row>
    <row r="24" spans="1:13" ht="14.25" x14ac:dyDescent="0.2">
      <c r="A24" s="36">
        <v>2</v>
      </c>
      <c r="B24" s="84" t="s">
        <v>42</v>
      </c>
      <c r="C24" s="83"/>
      <c r="D24" s="83"/>
      <c r="E24" s="83"/>
      <c r="F24" s="117"/>
      <c r="G24" s="83"/>
      <c r="H24" s="39"/>
      <c r="I24" s="106">
        <v>5</v>
      </c>
      <c r="J24" s="107" t="s">
        <v>6</v>
      </c>
      <c r="K24" s="108">
        <v>600000</v>
      </c>
      <c r="L24" s="109">
        <f>I24*K24</f>
        <v>3000000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8250000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8250000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00000000-0004-0000-24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44"/>
  <sheetViews>
    <sheetView topLeftCell="A14" workbookViewId="0">
      <selection activeCell="K25" sqref="K25"/>
    </sheetView>
  </sheetViews>
  <sheetFormatPr defaultRowHeight="12.75" x14ac:dyDescent="0.2"/>
  <cols>
    <col min="1" max="1" width="4.7109375" customWidth="1"/>
    <col min="2" max="2" width="30.140625" customWidth="1"/>
    <col min="3" max="3" width="18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124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28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125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21</v>
      </c>
      <c r="C23" s="83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 x14ac:dyDescent="0.25">
      <c r="A24" s="36">
        <v>2</v>
      </c>
      <c r="B24" s="43" t="s">
        <v>22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>I24*K24</f>
        <v>4800000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00000000-0004-0000-25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45"/>
  <sheetViews>
    <sheetView topLeftCell="A23" workbookViewId="0">
      <selection activeCell="K29" sqref="K29"/>
    </sheetView>
  </sheetViews>
  <sheetFormatPr defaultRowHeight="12.75" x14ac:dyDescent="0.2"/>
  <cols>
    <col min="1" max="1" width="4.7109375" customWidth="1"/>
    <col min="2" max="2" width="30.140625" customWidth="1"/>
    <col min="3" max="3" width="18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126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29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127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5.75" x14ac:dyDescent="0.25">
      <c r="A22" s="36"/>
      <c r="B22" s="37" t="s">
        <v>133</v>
      </c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 x14ac:dyDescent="0.25">
      <c r="A23" s="44"/>
      <c r="B23" s="37"/>
      <c r="C23" s="83"/>
      <c r="D23" s="83"/>
      <c r="E23" s="83"/>
      <c r="F23" s="83"/>
      <c r="G23" s="83"/>
      <c r="H23" s="39"/>
      <c r="I23" s="106"/>
      <c r="J23" s="107"/>
      <c r="K23" s="108"/>
      <c r="L23" s="109"/>
    </row>
    <row r="24" spans="1:13" ht="15.75" x14ac:dyDescent="0.25">
      <c r="A24" s="44">
        <v>1</v>
      </c>
      <c r="B24" s="43" t="s">
        <v>21</v>
      </c>
      <c r="C24" s="83"/>
      <c r="D24" s="83"/>
      <c r="E24" s="83"/>
      <c r="F24" s="117"/>
      <c r="G24" s="83"/>
      <c r="H24" s="39"/>
      <c r="I24" s="106">
        <v>1</v>
      </c>
      <c r="J24" s="107" t="s">
        <v>6</v>
      </c>
      <c r="K24" s="108">
        <v>1200000</v>
      </c>
      <c r="L24" s="109">
        <f>I24*K24</f>
        <v>1200000</v>
      </c>
      <c r="M24" s="109"/>
    </row>
    <row r="25" spans="1:13" ht="15.75" x14ac:dyDescent="0.25">
      <c r="A25" s="36">
        <v>2</v>
      </c>
      <c r="B25" s="43" t="s">
        <v>22</v>
      </c>
      <c r="C25" s="83"/>
      <c r="D25" s="83"/>
      <c r="E25" s="83"/>
      <c r="F25" s="117"/>
      <c r="G25" s="83"/>
      <c r="H25" s="39"/>
      <c r="I25" s="106">
        <v>1</v>
      </c>
      <c r="J25" s="107" t="s">
        <v>6</v>
      </c>
      <c r="K25" s="108">
        <v>1200000</v>
      </c>
      <c r="L25" s="109">
        <f>I25*K25</f>
        <v>1200000</v>
      </c>
      <c r="M25" s="42"/>
    </row>
    <row r="26" spans="1:13" ht="15.75" x14ac:dyDescent="0.25">
      <c r="A26" s="36">
        <v>3</v>
      </c>
      <c r="B26" s="43" t="s">
        <v>128</v>
      </c>
      <c r="C26" s="83"/>
      <c r="D26" s="83"/>
      <c r="E26" s="83"/>
      <c r="F26" s="117"/>
      <c r="G26" s="83"/>
      <c r="H26" s="39"/>
      <c r="I26" s="106">
        <v>1</v>
      </c>
      <c r="J26" s="107" t="s">
        <v>6</v>
      </c>
      <c r="K26" s="108">
        <v>1200000</v>
      </c>
      <c r="L26" s="109">
        <f>I26*K26</f>
        <v>1200000</v>
      </c>
      <c r="M26" s="42"/>
    </row>
    <row r="27" spans="1:13" ht="15.75" x14ac:dyDescent="0.25">
      <c r="A27" s="44">
        <v>4</v>
      </c>
      <c r="B27" s="43" t="s">
        <v>129</v>
      </c>
      <c r="C27" s="83"/>
      <c r="D27" s="83"/>
      <c r="E27" s="83"/>
      <c r="F27" s="117"/>
      <c r="G27" s="83"/>
      <c r="H27" s="39"/>
      <c r="I27" s="106">
        <v>1</v>
      </c>
      <c r="J27" s="107" t="s">
        <v>6</v>
      </c>
      <c r="K27" s="108">
        <v>1200000</v>
      </c>
      <c r="L27" s="109">
        <f>I27*K27</f>
        <v>1200000</v>
      </c>
      <c r="M27" s="42"/>
    </row>
    <row r="28" spans="1:13" ht="15.75" x14ac:dyDescent="0.25">
      <c r="A28" s="44"/>
      <c r="B28" s="43"/>
      <c r="C28" s="85"/>
      <c r="D28" s="83"/>
      <c r="E28" s="85"/>
      <c r="F28" s="85"/>
      <c r="G28" s="83"/>
      <c r="H28" s="39"/>
      <c r="I28" s="106"/>
      <c r="J28" s="107"/>
      <c r="K28" s="108"/>
      <c r="L28" s="109"/>
      <c r="M28" s="42"/>
    </row>
    <row r="29" spans="1:13" ht="15.75" x14ac:dyDescent="0.25">
      <c r="A29" s="36"/>
      <c r="B29" s="43"/>
      <c r="C29" s="83"/>
      <c r="D29" s="83"/>
      <c r="E29" s="45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5.75" x14ac:dyDescent="0.25">
      <c r="A31" s="36"/>
      <c r="B31" s="43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ht="14.25" x14ac:dyDescent="0.2">
      <c r="A32" s="36"/>
      <c r="B32" s="84"/>
      <c r="C32" s="83"/>
      <c r="D32" s="83"/>
      <c r="E32" s="83"/>
      <c r="F32" s="83"/>
      <c r="G32" s="83"/>
      <c r="H32" s="39"/>
      <c r="I32" s="106"/>
      <c r="J32" s="107"/>
      <c r="K32" s="108"/>
      <c r="L32" s="109"/>
    </row>
    <row r="33" spans="1:14" x14ac:dyDescent="0.2">
      <c r="A33" s="29"/>
      <c r="B33" s="84"/>
      <c r="C33" s="41"/>
      <c r="D33" s="41"/>
      <c r="E33" s="41"/>
      <c r="F33" s="41"/>
      <c r="G33" s="41"/>
      <c r="H33" s="46"/>
      <c r="I33" s="106"/>
      <c r="J33" s="107"/>
      <c r="K33" s="108"/>
      <c r="L33" s="109"/>
    </row>
    <row r="34" spans="1:14" x14ac:dyDescent="0.2">
      <c r="A34" s="47"/>
      <c r="B34" s="48"/>
      <c r="C34" s="48"/>
      <c r="D34" s="48"/>
      <c r="E34" s="48"/>
      <c r="F34" s="48"/>
      <c r="G34" s="48"/>
      <c r="H34" s="48"/>
      <c r="I34" s="47" t="s">
        <v>9</v>
      </c>
      <c r="J34" s="48"/>
      <c r="K34" s="48"/>
      <c r="L34" s="49">
        <f>SUM(L21:L33)</f>
        <v>4800000</v>
      </c>
      <c r="N34" s="50"/>
    </row>
    <row r="35" spans="1:14" x14ac:dyDescent="0.2">
      <c r="A35" s="47"/>
      <c r="B35" s="48"/>
      <c r="C35" s="48"/>
      <c r="D35" s="48"/>
      <c r="E35" s="48"/>
      <c r="F35" s="48" t="s">
        <v>10</v>
      </c>
      <c r="G35" s="48"/>
      <c r="H35" s="48"/>
      <c r="I35" s="47"/>
      <c r="J35" s="48"/>
      <c r="K35" s="48"/>
      <c r="L35" s="51"/>
      <c r="N35" s="52"/>
    </row>
    <row r="36" spans="1:14" x14ac:dyDescent="0.2">
      <c r="A36" s="47"/>
      <c r="B36" s="48"/>
      <c r="C36" s="48" t="s">
        <v>11</v>
      </c>
      <c r="D36" s="48"/>
      <c r="E36" s="48"/>
      <c r="F36" s="48"/>
      <c r="G36" s="48"/>
      <c r="H36" s="48"/>
      <c r="I36" s="47" t="s">
        <v>12</v>
      </c>
      <c r="J36" s="48"/>
      <c r="K36" s="48"/>
      <c r="L36" s="49">
        <f>L34-L35</f>
        <v>4800000</v>
      </c>
      <c r="N36" s="52"/>
    </row>
    <row r="37" spans="1:14" ht="13.5" x14ac:dyDescent="0.2">
      <c r="B37" s="53"/>
      <c r="I37" s="54"/>
      <c r="J37" s="54"/>
      <c r="K37" s="55"/>
      <c r="L37" s="56"/>
      <c r="N37" s="57"/>
    </row>
    <row r="38" spans="1:14" x14ac:dyDescent="0.2">
      <c r="A38" s="58" t="s">
        <v>13</v>
      </c>
      <c r="B38" s="58"/>
      <c r="C38" s="58"/>
      <c r="D38" s="58"/>
      <c r="E38" s="58"/>
      <c r="F38" s="58"/>
      <c r="G38" s="58"/>
      <c r="H38" s="58"/>
      <c r="I38" s="58"/>
      <c r="J38" s="59"/>
      <c r="K38" s="60" t="s">
        <v>14</v>
      </c>
      <c r="L38" s="60"/>
      <c r="N38" s="61"/>
    </row>
    <row r="39" spans="1:14" x14ac:dyDescent="0.2">
      <c r="B39" s="62"/>
      <c r="I39" s="59"/>
      <c r="J39" s="59"/>
      <c r="K39" s="60" t="s">
        <v>15</v>
      </c>
      <c r="L39" s="60"/>
      <c r="N39" s="63"/>
    </row>
    <row r="40" spans="1:14" x14ac:dyDescent="0.2">
      <c r="B40" s="62"/>
      <c r="K40" s="64"/>
      <c r="L40" s="64"/>
      <c r="N40" s="61"/>
    </row>
    <row r="41" spans="1:14" x14ac:dyDescent="0.2">
      <c r="B41" s="62"/>
      <c r="K41" s="65"/>
      <c r="L41" s="65"/>
    </row>
    <row r="42" spans="1:14" ht="13.5" x14ac:dyDescent="0.25">
      <c r="A42" s="66"/>
      <c r="B42" s="67"/>
      <c r="C42" s="68"/>
      <c r="D42" s="68"/>
      <c r="E42" s="68"/>
      <c r="F42" s="68"/>
      <c r="G42" s="68"/>
      <c r="H42" s="69"/>
      <c r="I42" s="69"/>
      <c r="J42" s="69"/>
      <c r="K42" s="65"/>
      <c r="L42" s="65"/>
    </row>
    <row r="43" spans="1:14" x14ac:dyDescent="0.2">
      <c r="K43" s="65" t="s">
        <v>16</v>
      </c>
      <c r="L43" s="65"/>
    </row>
    <row r="44" spans="1:14" x14ac:dyDescent="0.2">
      <c r="A44" s="70"/>
      <c r="B44" s="70"/>
      <c r="C44" s="70"/>
      <c r="D44" s="70"/>
      <c r="K44" s="71" t="s">
        <v>17</v>
      </c>
      <c r="L44" s="71"/>
    </row>
    <row r="45" spans="1:14" x14ac:dyDescent="0.2">
      <c r="B45" s="72"/>
      <c r="C45" s="72"/>
      <c r="D45" s="72"/>
      <c r="E45" s="72"/>
      <c r="F45" s="72"/>
      <c r="G45" s="72"/>
      <c r="H45" s="72"/>
    </row>
  </sheetData>
  <mergeCells count="3">
    <mergeCell ref="I19:L19"/>
    <mergeCell ref="B20:F20"/>
    <mergeCell ref="B21:F21"/>
  </mergeCells>
  <hyperlinks>
    <hyperlink ref="J9" r:id="rId1" xr:uid="{00000000-0004-0000-26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43"/>
  <sheetViews>
    <sheetView topLeftCell="A19" workbookViewId="0">
      <selection activeCell="J30" sqref="J30"/>
    </sheetView>
  </sheetViews>
  <sheetFormatPr defaultRowHeight="12.75" x14ac:dyDescent="0.2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27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73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28</v>
      </c>
      <c r="C21" s="155"/>
      <c r="D21" s="155"/>
      <c r="E21" s="155"/>
      <c r="F21" s="155"/>
      <c r="G21" s="30"/>
      <c r="H21" s="31"/>
      <c r="I21" s="32"/>
      <c r="J21" s="33"/>
      <c r="K21" s="34"/>
      <c r="L21" s="35"/>
    </row>
    <row r="22" spans="1:14" ht="15.75" x14ac:dyDescent="0.25">
      <c r="A22" s="36"/>
      <c r="B22" s="37"/>
      <c r="C22" s="38"/>
      <c r="D22" s="38"/>
      <c r="E22" s="38"/>
      <c r="F22" s="38"/>
      <c r="G22" s="38"/>
      <c r="H22" s="39"/>
      <c r="I22" s="32"/>
      <c r="J22" s="33"/>
      <c r="K22" s="34"/>
      <c r="L22" s="35"/>
    </row>
    <row r="23" spans="1:14" ht="15.75" x14ac:dyDescent="0.25">
      <c r="A23" s="75">
        <v>1</v>
      </c>
      <c r="B23" s="43" t="s">
        <v>29</v>
      </c>
      <c r="C23" s="76"/>
      <c r="D23" s="38"/>
      <c r="E23" s="38"/>
      <c r="F23" s="38"/>
      <c r="G23" s="38"/>
      <c r="H23" s="39"/>
      <c r="I23" s="32">
        <v>10</v>
      </c>
      <c r="J23" s="33" t="s">
        <v>6</v>
      </c>
      <c r="K23" s="34">
        <v>1200000</v>
      </c>
      <c r="L23" s="35">
        <f>I23*K23</f>
        <v>12000000</v>
      </c>
      <c r="M23" s="35"/>
    </row>
    <row r="24" spans="1:14" ht="15.75" x14ac:dyDescent="0.25">
      <c r="A24" s="36">
        <v>2</v>
      </c>
      <c r="B24" s="43" t="s">
        <v>30</v>
      </c>
      <c r="C24" s="38"/>
      <c r="D24" s="38"/>
      <c r="E24" s="30"/>
      <c r="F24" s="38"/>
      <c r="G24" s="38"/>
      <c r="H24" s="39"/>
      <c r="I24" s="32">
        <v>10</v>
      </c>
      <c r="J24" s="33" t="s">
        <v>6</v>
      </c>
      <c r="K24" s="34">
        <v>1200000</v>
      </c>
      <c r="L24" s="35">
        <f t="shared" ref="L24" si="0">I24*K24</f>
        <v>12000000</v>
      </c>
      <c r="M24" s="42"/>
    </row>
    <row r="25" spans="1:14" ht="15.75" x14ac:dyDescent="0.25">
      <c r="A25" s="36">
        <v>3</v>
      </c>
      <c r="B25" s="43" t="s">
        <v>31</v>
      </c>
      <c r="C25" s="30"/>
      <c r="D25" s="30"/>
      <c r="E25" s="30"/>
      <c r="F25" s="38"/>
      <c r="G25" s="38"/>
      <c r="H25" s="39"/>
      <c r="I25" s="32">
        <v>10</v>
      </c>
      <c r="J25" s="33" t="s">
        <v>6</v>
      </c>
      <c r="K25" s="34">
        <v>1200000</v>
      </c>
      <c r="L25" s="35">
        <f t="shared" ref="L25:L26" si="1">I25*K25</f>
        <v>12000000</v>
      </c>
    </row>
    <row r="26" spans="1:14" ht="15.75" x14ac:dyDescent="0.25">
      <c r="A26" s="36">
        <v>4</v>
      </c>
      <c r="B26" s="43" t="s">
        <v>32</v>
      </c>
      <c r="C26" s="38"/>
      <c r="D26" s="38"/>
      <c r="E26" s="38"/>
      <c r="F26" s="38"/>
      <c r="G26" s="38"/>
      <c r="H26" s="39"/>
      <c r="I26" s="32">
        <v>10</v>
      </c>
      <c r="J26" s="33" t="s">
        <v>6</v>
      </c>
      <c r="K26" s="34">
        <v>1200000</v>
      </c>
      <c r="L26" s="35">
        <f t="shared" si="1"/>
        <v>12000000</v>
      </c>
    </row>
    <row r="27" spans="1:14" ht="15.75" x14ac:dyDescent="0.25">
      <c r="A27" s="36"/>
      <c r="B27" s="43"/>
      <c r="C27" s="38"/>
      <c r="D27" s="38"/>
      <c r="E27" s="45"/>
      <c r="F27" s="38"/>
      <c r="G27" s="38"/>
      <c r="H27" s="39"/>
      <c r="I27" s="32"/>
      <c r="J27" s="33"/>
      <c r="K27" s="34"/>
      <c r="L27" s="35"/>
    </row>
    <row r="28" spans="1:14" ht="15.75" x14ac:dyDescent="0.25">
      <c r="A28" s="36"/>
      <c r="B28" s="43"/>
      <c r="C28" s="38"/>
      <c r="D28" s="38"/>
      <c r="E28" s="38"/>
      <c r="F28" s="38"/>
      <c r="G28" s="38"/>
      <c r="H28" s="39"/>
      <c r="I28" s="32"/>
      <c r="J28" s="33"/>
      <c r="K28" s="34"/>
      <c r="L28" s="35"/>
    </row>
    <row r="29" spans="1:14" ht="15.75" x14ac:dyDescent="0.25">
      <c r="A29" s="36"/>
      <c r="B29" s="43"/>
      <c r="C29" s="38"/>
      <c r="D29" s="38"/>
      <c r="E29" s="38"/>
      <c r="F29" s="38"/>
      <c r="G29" s="38"/>
      <c r="H29" s="39"/>
      <c r="I29" s="32"/>
      <c r="J29" s="33"/>
      <c r="K29" s="34"/>
      <c r="L29" s="35"/>
    </row>
    <row r="30" spans="1:14" ht="14.25" x14ac:dyDescent="0.2">
      <c r="A30" s="36"/>
      <c r="B30" s="40"/>
      <c r="C30" s="38"/>
      <c r="D30" s="38"/>
      <c r="E30" s="38"/>
      <c r="F30" s="38"/>
      <c r="G30" s="38"/>
      <c r="H30" s="39"/>
      <c r="I30" s="32"/>
      <c r="J30" s="33"/>
      <c r="K30" s="34"/>
      <c r="L30" s="35"/>
    </row>
    <row r="31" spans="1:14" x14ac:dyDescent="0.2">
      <c r="A31" s="29"/>
      <c r="B31" s="40"/>
      <c r="C31" s="41"/>
      <c r="D31" s="41"/>
      <c r="E31" s="41"/>
      <c r="F31" s="41"/>
      <c r="G31" s="41"/>
      <c r="H31" s="46"/>
      <c r="I31" s="32"/>
      <c r="J31" s="33"/>
      <c r="K31" s="34"/>
      <c r="L31" s="35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48000000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48000000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03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8"/>
  <sheetViews>
    <sheetView topLeftCell="A15" workbookViewId="0">
      <selection activeCell="C22" sqref="C22"/>
    </sheetView>
  </sheetViews>
  <sheetFormatPr defaultRowHeight="12.75" x14ac:dyDescent="0.2"/>
  <cols>
    <col min="1" max="1" width="4.7109375" customWidth="1"/>
    <col min="2" max="2" width="30.140625" customWidth="1"/>
    <col min="3" max="3" width="27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5.28515625" customWidth="1"/>
    <col min="10" max="10" width="7.42578125" customWidth="1"/>
    <col min="11" max="11" width="12.140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/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30"/>
      <c r="H20" s="25"/>
      <c r="I20" s="26" t="s">
        <v>5</v>
      </c>
      <c r="J20" s="26" t="s">
        <v>132</v>
      </c>
      <c r="K20" s="27" t="s">
        <v>7</v>
      </c>
      <c r="L20" s="28" t="s">
        <v>8</v>
      </c>
    </row>
    <row r="21" spans="1:13" ht="14.25" x14ac:dyDescent="0.2">
      <c r="A21" s="29">
        <v>1</v>
      </c>
      <c r="B21" s="154" t="s">
        <v>130</v>
      </c>
      <c r="C21" s="155"/>
      <c r="D21" s="155"/>
      <c r="E21" s="155"/>
      <c r="F21" s="155"/>
      <c r="G21" s="104"/>
      <c r="H21" s="105"/>
      <c r="I21" s="106">
        <v>1</v>
      </c>
      <c r="J21" s="107" t="s">
        <v>132</v>
      </c>
      <c r="K21" s="108">
        <v>18200000</v>
      </c>
      <c r="L21" s="109">
        <f>I21*K21</f>
        <v>18200000</v>
      </c>
    </row>
    <row r="22" spans="1:13" ht="15.75" x14ac:dyDescent="0.25">
      <c r="A22" s="36"/>
      <c r="B22" s="37" t="s">
        <v>131</v>
      </c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 x14ac:dyDescent="0.25">
      <c r="A23" s="44"/>
      <c r="B23" s="37" t="s">
        <v>134</v>
      </c>
      <c r="C23" s="83"/>
      <c r="D23" s="83"/>
      <c r="E23" s="83"/>
      <c r="F23" s="83"/>
      <c r="G23" s="83"/>
      <c r="H23" s="39"/>
      <c r="I23" s="106"/>
      <c r="J23" s="107"/>
      <c r="K23" s="108"/>
      <c r="L23" s="109"/>
    </row>
    <row r="24" spans="1:13" ht="15.75" x14ac:dyDescent="0.25">
      <c r="A24" s="44"/>
      <c r="B24" s="43" t="s">
        <v>135</v>
      </c>
      <c r="C24" s="83"/>
      <c r="D24" s="83"/>
      <c r="E24" s="83"/>
      <c r="F24" s="117"/>
      <c r="G24" s="83"/>
      <c r="H24" s="39"/>
      <c r="I24" s="106"/>
      <c r="J24" s="107"/>
      <c r="K24" s="108"/>
      <c r="L24" s="109"/>
      <c r="M24" s="109"/>
    </row>
    <row r="25" spans="1:13" ht="15.75" x14ac:dyDescent="0.25">
      <c r="A25" s="36"/>
      <c r="B25" s="43" t="s">
        <v>136</v>
      </c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36"/>
      <c r="B26" s="43" t="s">
        <v>138</v>
      </c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 t="s">
        <v>137</v>
      </c>
      <c r="C27" s="83"/>
      <c r="D27" s="83"/>
      <c r="E27" s="83"/>
      <c r="F27" s="117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44"/>
      <c r="B28" s="43" t="s">
        <v>139</v>
      </c>
      <c r="C28" s="85"/>
      <c r="D28" s="83"/>
      <c r="E28" s="85"/>
      <c r="F28" s="85"/>
      <c r="G28" s="83"/>
      <c r="H28" s="39"/>
      <c r="I28" s="106"/>
      <c r="J28" s="107"/>
      <c r="K28" s="108"/>
      <c r="L28" s="109"/>
      <c r="M28" s="42"/>
    </row>
    <row r="29" spans="1:13" ht="15.75" x14ac:dyDescent="0.25">
      <c r="A29" s="36"/>
      <c r="B29" s="43" t="s">
        <v>140</v>
      </c>
      <c r="C29" s="83"/>
      <c r="D29" s="83"/>
      <c r="E29" s="45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 t="s">
        <v>142</v>
      </c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5.75" x14ac:dyDescent="0.25">
      <c r="A31" s="36"/>
      <c r="B31" s="43" t="s">
        <v>141</v>
      </c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ht="15.75" x14ac:dyDescent="0.25">
      <c r="A32" s="36"/>
      <c r="B32" s="43" t="s">
        <v>153</v>
      </c>
      <c r="C32" s="83"/>
      <c r="D32" s="83"/>
      <c r="E32" s="83"/>
      <c r="F32" s="83"/>
      <c r="G32" s="83"/>
      <c r="H32" s="39"/>
      <c r="I32" s="106"/>
      <c r="J32" s="107"/>
      <c r="K32" s="108"/>
      <c r="L32" s="109"/>
    </row>
    <row r="33" spans="1:14" ht="15.75" x14ac:dyDescent="0.25">
      <c r="A33" s="36"/>
      <c r="B33" s="43" t="s">
        <v>143</v>
      </c>
      <c r="C33" s="83"/>
      <c r="D33" s="83"/>
      <c r="E33" s="83"/>
      <c r="F33" s="83"/>
      <c r="G33" s="83"/>
      <c r="H33" s="39"/>
      <c r="I33" s="106"/>
      <c r="J33" s="107"/>
      <c r="K33" s="108"/>
      <c r="L33" s="109"/>
    </row>
    <row r="34" spans="1:14" ht="15.75" x14ac:dyDescent="0.25">
      <c r="A34" s="36"/>
      <c r="B34" s="43" t="s">
        <v>144</v>
      </c>
      <c r="C34" s="83"/>
      <c r="D34" s="83"/>
      <c r="E34" s="83"/>
      <c r="F34" s="83"/>
      <c r="G34" s="83"/>
      <c r="H34" s="39"/>
      <c r="I34" s="106"/>
      <c r="J34" s="107"/>
      <c r="K34" s="108"/>
      <c r="L34" s="109"/>
    </row>
    <row r="35" spans="1:14" ht="15.75" x14ac:dyDescent="0.25">
      <c r="A35" s="36"/>
      <c r="B35" s="43" t="s">
        <v>145</v>
      </c>
      <c r="C35" s="83"/>
      <c r="D35" s="83"/>
      <c r="E35" s="83"/>
      <c r="F35" s="83"/>
      <c r="G35" s="83"/>
      <c r="H35" s="39"/>
      <c r="I35" s="106"/>
      <c r="J35" s="107"/>
      <c r="K35" s="108"/>
      <c r="L35" s="109"/>
    </row>
    <row r="36" spans="1:14" ht="15.75" x14ac:dyDescent="0.25">
      <c r="A36" s="36"/>
      <c r="B36" s="43" t="s">
        <v>146</v>
      </c>
      <c r="C36" s="83"/>
      <c r="D36" s="83"/>
      <c r="E36" s="83"/>
      <c r="F36" s="83"/>
      <c r="G36" s="83"/>
      <c r="H36" s="39"/>
      <c r="I36" s="106"/>
      <c r="J36" s="107"/>
      <c r="K36" s="108"/>
      <c r="L36" s="109"/>
    </row>
    <row r="37" spans="1:14" ht="15.75" x14ac:dyDescent="0.25">
      <c r="A37" s="36"/>
      <c r="B37" s="43" t="s">
        <v>147</v>
      </c>
      <c r="C37" s="83"/>
      <c r="D37" s="83"/>
      <c r="E37" s="83"/>
      <c r="F37" s="83"/>
      <c r="G37" s="83"/>
      <c r="H37" s="39"/>
      <c r="I37" s="106"/>
      <c r="J37" s="107"/>
      <c r="K37" s="108"/>
      <c r="L37" s="109"/>
    </row>
    <row r="38" spans="1:14" ht="15.75" x14ac:dyDescent="0.25">
      <c r="A38" s="36"/>
      <c r="B38" s="43" t="s">
        <v>148</v>
      </c>
      <c r="C38" s="83"/>
      <c r="D38" s="83"/>
      <c r="E38" s="83"/>
      <c r="F38" s="83"/>
      <c r="G38" s="83"/>
      <c r="H38" s="39"/>
      <c r="I38" s="106"/>
      <c r="J38" s="107"/>
      <c r="K38" s="108"/>
      <c r="L38" s="109"/>
    </row>
    <row r="39" spans="1:14" ht="15.75" x14ac:dyDescent="0.25">
      <c r="A39" s="36"/>
      <c r="B39" s="43" t="s">
        <v>149</v>
      </c>
      <c r="C39" s="83"/>
      <c r="D39" s="83"/>
      <c r="E39" s="83"/>
      <c r="F39" s="83"/>
      <c r="G39" s="83"/>
      <c r="H39" s="39"/>
      <c r="I39" s="106"/>
      <c r="J39" s="107"/>
      <c r="K39" s="108"/>
      <c r="L39" s="109"/>
    </row>
    <row r="40" spans="1:14" ht="14.25" x14ac:dyDescent="0.2">
      <c r="A40" s="36"/>
      <c r="B40" s="84" t="s">
        <v>150</v>
      </c>
      <c r="C40" s="83"/>
      <c r="D40" s="83"/>
      <c r="E40" s="83"/>
      <c r="F40" s="83"/>
      <c r="G40" s="83"/>
      <c r="H40" s="39"/>
      <c r="I40" s="106"/>
      <c r="J40" s="107"/>
      <c r="K40" s="108"/>
      <c r="L40" s="109"/>
    </row>
    <row r="41" spans="1:14" ht="14.25" x14ac:dyDescent="0.2">
      <c r="A41" s="36"/>
      <c r="B41" s="84" t="s">
        <v>151</v>
      </c>
      <c r="C41" s="83"/>
      <c r="D41" s="83"/>
      <c r="E41" s="83"/>
      <c r="F41" s="83"/>
      <c r="G41" s="83"/>
      <c r="H41" s="39"/>
      <c r="I41" s="106"/>
      <c r="J41" s="107"/>
      <c r="K41" s="108"/>
      <c r="L41" s="109"/>
    </row>
    <row r="42" spans="1:14" ht="14.25" x14ac:dyDescent="0.2">
      <c r="A42" s="36"/>
      <c r="B42" s="84" t="s">
        <v>152</v>
      </c>
      <c r="C42" s="83"/>
      <c r="D42" s="83"/>
      <c r="E42" s="83"/>
      <c r="F42" s="83"/>
      <c r="G42" s="83"/>
      <c r="H42" s="39"/>
      <c r="I42" s="106"/>
      <c r="J42" s="107"/>
      <c r="K42" s="108"/>
      <c r="L42" s="109"/>
    </row>
    <row r="43" spans="1:14" ht="14.25" x14ac:dyDescent="0.2">
      <c r="A43" s="36"/>
      <c r="B43" s="84"/>
      <c r="C43" s="83"/>
      <c r="D43" s="83"/>
      <c r="E43" s="83"/>
      <c r="F43" s="83"/>
      <c r="G43" s="83"/>
      <c r="H43" s="39"/>
      <c r="I43" s="106"/>
      <c r="J43" s="107"/>
      <c r="K43" s="108"/>
      <c r="L43" s="109"/>
    </row>
    <row r="44" spans="1:14" ht="14.25" x14ac:dyDescent="0.2">
      <c r="A44" s="36"/>
      <c r="B44" s="84"/>
      <c r="C44" s="83"/>
      <c r="D44" s="83"/>
      <c r="E44" s="83"/>
      <c r="F44" s="83"/>
      <c r="G44" s="83"/>
      <c r="H44" s="39"/>
      <c r="I44" s="106"/>
      <c r="J44" s="107"/>
      <c r="K44" s="108"/>
      <c r="L44" s="109"/>
    </row>
    <row r="45" spans="1:14" ht="14.25" x14ac:dyDescent="0.2">
      <c r="A45" s="36"/>
      <c r="B45" s="84"/>
      <c r="C45" s="83"/>
      <c r="D45" s="83"/>
      <c r="E45" s="83"/>
      <c r="F45" s="83"/>
      <c r="G45" s="83"/>
      <c r="H45" s="39"/>
      <c r="I45" s="106"/>
      <c r="J45" s="107"/>
      <c r="K45" s="108"/>
      <c r="L45" s="109"/>
    </row>
    <row r="46" spans="1:14" x14ac:dyDescent="0.2">
      <c r="A46" s="29"/>
      <c r="B46" s="84"/>
      <c r="C46" s="41"/>
      <c r="D46" s="41"/>
      <c r="E46" s="41"/>
      <c r="F46" s="41"/>
      <c r="G46" s="41"/>
      <c r="H46" s="46"/>
      <c r="I46" s="106"/>
      <c r="J46" s="107"/>
      <c r="K46" s="108"/>
      <c r="L46" s="109"/>
    </row>
    <row r="47" spans="1:14" x14ac:dyDescent="0.2">
      <c r="A47" s="47"/>
      <c r="B47" s="48"/>
      <c r="C47" s="48"/>
      <c r="D47" s="48"/>
      <c r="E47" s="48"/>
      <c r="F47" s="48"/>
      <c r="G47" s="48"/>
      <c r="H47" s="48"/>
      <c r="I47" s="47" t="s">
        <v>9</v>
      </c>
      <c r="J47" s="48"/>
      <c r="K47" s="48"/>
      <c r="L47" s="49">
        <f>SUM(L21:L46)</f>
        <v>18200000</v>
      </c>
      <c r="N47" s="50"/>
    </row>
    <row r="48" spans="1:14" x14ac:dyDescent="0.2">
      <c r="A48" s="47"/>
      <c r="B48" s="48"/>
      <c r="C48" s="48"/>
      <c r="D48" s="48"/>
      <c r="E48" s="48"/>
      <c r="F48" s="48" t="s">
        <v>10</v>
      </c>
      <c r="G48" s="48"/>
      <c r="H48" s="48"/>
      <c r="I48" s="47"/>
      <c r="J48" s="48"/>
      <c r="K48" s="48"/>
      <c r="L48" s="51"/>
      <c r="N48" s="52"/>
    </row>
    <row r="49" spans="1:14" x14ac:dyDescent="0.2">
      <c r="A49" s="47"/>
      <c r="B49" s="48"/>
      <c r="C49" s="48" t="s">
        <v>11</v>
      </c>
      <c r="D49" s="48"/>
      <c r="E49" s="48"/>
      <c r="F49" s="48"/>
      <c r="G49" s="48"/>
      <c r="H49" s="48"/>
      <c r="I49" s="47" t="s">
        <v>12</v>
      </c>
      <c r="J49" s="48"/>
      <c r="K49" s="48"/>
      <c r="L49" s="49">
        <f>L47-L48</f>
        <v>18200000</v>
      </c>
      <c r="N49" s="52"/>
    </row>
    <row r="50" spans="1:14" ht="13.5" x14ac:dyDescent="0.2">
      <c r="B50" s="53"/>
      <c r="I50" s="54"/>
      <c r="J50" s="54"/>
      <c r="K50" s="55"/>
      <c r="L50" s="56"/>
      <c r="N50" s="57"/>
    </row>
    <row r="51" spans="1:14" x14ac:dyDescent="0.2">
      <c r="A51" s="58" t="s">
        <v>13</v>
      </c>
      <c r="B51" s="58"/>
      <c r="C51" s="58"/>
      <c r="D51" s="58"/>
      <c r="E51" s="58"/>
      <c r="F51" s="58"/>
      <c r="G51" s="58"/>
      <c r="H51" s="58"/>
      <c r="I51" s="58"/>
      <c r="J51" s="59"/>
      <c r="K51" s="60" t="s">
        <v>14</v>
      </c>
      <c r="L51" s="60"/>
      <c r="N51" s="61"/>
    </row>
    <row r="52" spans="1:14" x14ac:dyDescent="0.2">
      <c r="B52" s="62"/>
      <c r="I52" s="59"/>
      <c r="J52" s="59"/>
      <c r="K52" s="60" t="s">
        <v>15</v>
      </c>
      <c r="L52" s="60"/>
      <c r="N52" s="63"/>
    </row>
    <row r="53" spans="1:14" x14ac:dyDescent="0.2">
      <c r="B53" s="62"/>
      <c r="K53" s="64"/>
      <c r="L53" s="64"/>
      <c r="N53" s="61"/>
    </row>
    <row r="54" spans="1:14" x14ac:dyDescent="0.2">
      <c r="B54" s="62"/>
      <c r="K54" s="65"/>
      <c r="L54" s="65"/>
    </row>
    <row r="55" spans="1:14" ht="13.5" x14ac:dyDescent="0.25">
      <c r="A55" s="66"/>
      <c r="B55" s="67"/>
      <c r="C55" s="68"/>
      <c r="D55" s="68"/>
      <c r="E55" s="68"/>
      <c r="F55" s="68"/>
      <c r="G55" s="68"/>
      <c r="H55" s="69"/>
      <c r="I55" s="69"/>
      <c r="J55" s="69"/>
      <c r="K55" s="65"/>
      <c r="L55" s="65"/>
    </row>
    <row r="56" spans="1:14" x14ac:dyDescent="0.2">
      <c r="K56" s="65" t="s">
        <v>16</v>
      </c>
      <c r="L56" s="65"/>
    </row>
    <row r="57" spans="1:14" x14ac:dyDescent="0.2">
      <c r="A57" s="70"/>
      <c r="B57" s="70"/>
      <c r="C57" s="70"/>
      <c r="D57" s="70"/>
      <c r="K57" s="71" t="s">
        <v>17</v>
      </c>
      <c r="L57" s="71"/>
    </row>
    <row r="58" spans="1:14" x14ac:dyDescent="0.2">
      <c r="B58" s="72"/>
      <c r="C58" s="72"/>
      <c r="D58" s="72"/>
      <c r="E58" s="72"/>
      <c r="F58" s="72"/>
      <c r="G58" s="72"/>
      <c r="H58" s="72"/>
    </row>
  </sheetData>
  <mergeCells count="3">
    <mergeCell ref="I19:L19"/>
    <mergeCell ref="B20:F20"/>
    <mergeCell ref="B21:F21"/>
  </mergeCells>
  <hyperlinks>
    <hyperlink ref="J9" r:id="rId1" xr:uid="{00000000-0004-0000-2700-000000000000}"/>
  </hyperlinks>
  <pageMargins left="0.2" right="0.2" top="0.25" bottom="0.25" header="0.3" footer="0.3"/>
  <pageSetup paperSize="5" orientation="portrait" horizontalDpi="4294967293" verticalDpi="4294967293" r:id="rId2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44"/>
  <sheetViews>
    <sheetView topLeftCell="A20" workbookViewId="0">
      <selection activeCell="J34" sqref="J34"/>
    </sheetView>
  </sheetViews>
  <sheetFormatPr defaultRowHeight="12.75" x14ac:dyDescent="0.2"/>
  <cols>
    <col min="1" max="1" width="4.7109375" customWidth="1"/>
    <col min="2" max="2" width="30.140625" customWidth="1"/>
    <col min="3" max="3" width="24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1.570312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157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31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154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156</v>
      </c>
      <c r="C23" s="83"/>
      <c r="D23" s="83"/>
      <c r="E23" s="83"/>
      <c r="F23" s="117"/>
      <c r="G23" s="83"/>
      <c r="H23" s="39"/>
      <c r="I23" s="106">
        <v>2</v>
      </c>
      <c r="J23" s="107" t="s">
        <v>6</v>
      </c>
      <c r="K23" s="108">
        <v>1200000</v>
      </c>
      <c r="L23" s="109">
        <f>I23*K23</f>
        <v>2400000</v>
      </c>
      <c r="M23" s="109"/>
    </row>
    <row r="24" spans="1:13" ht="15.75" x14ac:dyDescent="0.25">
      <c r="A24" s="36">
        <v>2</v>
      </c>
      <c r="B24" s="43" t="s">
        <v>155</v>
      </c>
      <c r="C24" s="83"/>
      <c r="D24" s="83"/>
      <c r="E24" s="83"/>
      <c r="F24" s="117"/>
      <c r="G24" s="83"/>
      <c r="H24" s="39"/>
      <c r="I24" s="106">
        <v>1</v>
      </c>
      <c r="J24" s="107" t="s">
        <v>6</v>
      </c>
      <c r="K24" s="108">
        <v>1200000</v>
      </c>
      <c r="L24" s="109">
        <f>I24*K24</f>
        <v>1200000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3600000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3600000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00000000-0004-0000-28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84E3-5B06-433E-AD44-B0C8678EF523}">
  <dimension ref="A2:N43"/>
  <sheetViews>
    <sheetView topLeftCell="A15" workbookViewId="0">
      <selection activeCell="I25" sqref="I25"/>
    </sheetView>
  </sheetViews>
  <sheetFormatPr defaultRowHeight="12.75" x14ac:dyDescent="0.2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178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39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37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 x14ac:dyDescent="0.25">
      <c r="A23" s="75">
        <v>1</v>
      </c>
      <c r="B23" s="43" t="s">
        <v>21</v>
      </c>
      <c r="C23" s="85"/>
      <c r="D23" s="83"/>
      <c r="E23" s="83"/>
      <c r="F23" s="83"/>
      <c r="G23" s="83"/>
      <c r="H23" s="39"/>
      <c r="I23" s="106">
        <v>6</v>
      </c>
      <c r="J23" s="107" t="s">
        <v>6</v>
      </c>
      <c r="K23" s="108">
        <v>1200000</v>
      </c>
      <c r="L23" s="109">
        <f>I23*K23</f>
        <v>7200000</v>
      </c>
      <c r="M23" s="109"/>
    </row>
    <row r="24" spans="1:14" ht="15.75" x14ac:dyDescent="0.25">
      <c r="A24" s="36">
        <v>2</v>
      </c>
      <c r="B24" s="43" t="s">
        <v>22</v>
      </c>
      <c r="C24" s="83"/>
      <c r="D24" s="83"/>
      <c r="E24" s="104"/>
      <c r="F24" s="83"/>
      <c r="G24" s="83"/>
      <c r="H24" s="39"/>
      <c r="I24" s="106">
        <v>6</v>
      </c>
      <c r="J24" s="107" t="s">
        <v>6</v>
      </c>
      <c r="K24" s="108">
        <v>1200000</v>
      </c>
      <c r="L24" s="109">
        <f>I24*K24</f>
        <v>7200000</v>
      </c>
      <c r="M24" s="42"/>
    </row>
    <row r="25" spans="1:14" ht="15.75" x14ac:dyDescent="0.25">
      <c r="A25" s="36">
        <v>3</v>
      </c>
      <c r="B25" s="43" t="s">
        <v>179</v>
      </c>
      <c r="C25" s="104"/>
      <c r="D25" s="104"/>
      <c r="E25" s="104"/>
      <c r="F25" s="83"/>
      <c r="G25" s="83"/>
      <c r="H25" s="39"/>
      <c r="I25" s="106">
        <v>5</v>
      </c>
      <c r="J25" s="107" t="s">
        <v>6</v>
      </c>
      <c r="K25" s="108">
        <v>1200000</v>
      </c>
      <c r="L25" s="109">
        <f>I25*K25</f>
        <v>6000000</v>
      </c>
    </row>
    <row r="26" spans="1:14" ht="15.75" x14ac:dyDescent="0.2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 x14ac:dyDescent="0.25">
      <c r="A27" s="75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20400000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20400000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3DC4B92B-B0D4-42CE-B1E2-F333745C25FB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A6D22-7A56-457C-A963-61B80FCA5F22}">
  <dimension ref="A2:N43"/>
  <sheetViews>
    <sheetView topLeftCell="A15" workbookViewId="0">
      <selection activeCell="I25" sqref="I25"/>
    </sheetView>
  </sheetViews>
  <sheetFormatPr defaultRowHeight="12.75" x14ac:dyDescent="0.2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177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39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37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 x14ac:dyDescent="0.25">
      <c r="A23" s="75">
        <v>1</v>
      </c>
      <c r="B23" s="43" t="s">
        <v>21</v>
      </c>
      <c r="C23" s="85"/>
      <c r="D23" s="83"/>
      <c r="E23" s="83"/>
      <c r="F23" s="83"/>
      <c r="G23" s="83"/>
      <c r="H23" s="39"/>
      <c r="I23" s="106">
        <v>6</v>
      </c>
      <c r="J23" s="107" t="s">
        <v>6</v>
      </c>
      <c r="K23" s="108">
        <v>1200000</v>
      </c>
      <c r="L23" s="109">
        <f>I23*K23</f>
        <v>7200000</v>
      </c>
      <c r="M23" s="109"/>
    </row>
    <row r="24" spans="1:14" ht="15.75" x14ac:dyDescent="0.25">
      <c r="A24" s="36">
        <v>2</v>
      </c>
      <c r="B24" s="43" t="s">
        <v>22</v>
      </c>
      <c r="C24" s="83"/>
      <c r="D24" s="83"/>
      <c r="E24" s="104"/>
      <c r="F24" s="83"/>
      <c r="G24" s="83"/>
      <c r="H24" s="39"/>
      <c r="I24" s="106">
        <v>6</v>
      </c>
      <c r="J24" s="107" t="s">
        <v>6</v>
      </c>
      <c r="K24" s="108">
        <v>1200000</v>
      </c>
      <c r="L24" s="109">
        <f>I24*K24</f>
        <v>7200000</v>
      </c>
      <c r="M24" s="42"/>
    </row>
    <row r="25" spans="1:14" ht="15.75" x14ac:dyDescent="0.25">
      <c r="A25" s="36"/>
      <c r="B25" s="43"/>
      <c r="C25" s="104"/>
      <c r="D25" s="104"/>
      <c r="E25" s="104"/>
      <c r="F25" s="83"/>
      <c r="G25" s="83"/>
      <c r="H25" s="39"/>
      <c r="I25" s="106"/>
      <c r="J25" s="107"/>
      <c r="K25" s="108"/>
      <c r="L25" s="109"/>
    </row>
    <row r="26" spans="1:14" ht="15.75" x14ac:dyDescent="0.2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 x14ac:dyDescent="0.25">
      <c r="A27" s="75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14400000</v>
      </c>
      <c r="N32" s="50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14400000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EE38ADB3-B3BB-46C2-9509-3B124587AB9A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6AD1-BA11-4AA5-9E3B-B897988B3CAB}">
  <dimension ref="A2:N44"/>
  <sheetViews>
    <sheetView topLeftCell="A12" workbookViewId="0">
      <selection activeCell="R22" sqref="R22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164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33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158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163</v>
      </c>
      <c r="C23" s="83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 x14ac:dyDescent="0.25">
      <c r="A24" s="36"/>
      <c r="B24" s="43"/>
      <c r="C24" s="83"/>
      <c r="D24" s="83"/>
      <c r="E24" s="83"/>
      <c r="F24" s="117"/>
      <c r="G24" s="83"/>
      <c r="H24" s="39"/>
      <c r="I24" s="106"/>
      <c r="J24" s="107"/>
      <c r="K24" s="108"/>
      <c r="L24" s="109"/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4800000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4800000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3D455659-53FD-4BA0-BC77-67D4DF922286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9E35-F5D5-41A8-8AB7-BC5143FF389C}">
  <dimension ref="A2:N44"/>
  <sheetViews>
    <sheetView topLeftCell="A10" workbookViewId="0">
      <selection activeCell="L27" sqref="L27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165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34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166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>I24*K24</f>
        <v>4800000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D6E87F92-3363-4812-BCAF-BCEF08663FFF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5E3E2-E857-4F06-9039-1FB4F111E43B}">
  <dimension ref="A2:N44"/>
  <sheetViews>
    <sheetView topLeftCell="A13" workbookViewId="0">
      <selection activeCell="K13" sqref="K13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167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35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62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>I24*K24</f>
        <v>4800000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8AD67F90-2171-493C-9F64-40B3E0158A08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283A-1305-4468-AEC9-A1A1817E5B55}">
  <dimension ref="A2:N44"/>
  <sheetViews>
    <sheetView topLeftCell="A10" workbookViewId="0">
      <selection activeCell="M23" sqref="M23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161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33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162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9</v>
      </c>
      <c r="J23" s="107" t="s">
        <v>6</v>
      </c>
      <c r="K23" s="108">
        <v>1200000</v>
      </c>
      <c r="L23" s="109">
        <f>I23*K23</f>
        <v>10800000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9</v>
      </c>
      <c r="J24" s="107" t="s">
        <v>6</v>
      </c>
      <c r="K24" s="108">
        <v>1200000</v>
      </c>
      <c r="L24" s="109">
        <f>I24*K24</f>
        <v>10800000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21600000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21600000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0CF86717-7EEA-4CEB-A25C-2D211B4852DF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29424-A91B-4AEA-8223-54D30CC25672}">
  <dimension ref="A2:N44"/>
  <sheetViews>
    <sheetView topLeftCell="A14" workbookViewId="0">
      <selection activeCell="B27" sqref="B27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168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35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99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5</v>
      </c>
      <c r="J23" s="107" t="s">
        <v>6</v>
      </c>
      <c r="K23" s="108">
        <v>1200000</v>
      </c>
      <c r="L23" s="109">
        <f>I23*K23</f>
        <v>6000000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5</v>
      </c>
      <c r="J24" s="107" t="s">
        <v>6</v>
      </c>
      <c r="K24" s="108">
        <v>1200000</v>
      </c>
      <c r="L24" s="109">
        <f>I24*K24</f>
        <v>6000000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12000000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12000000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B66E2673-C5F1-4B37-9B22-0CBF6BF0369C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DA91-C99E-48AA-9280-D798908DA331}">
  <dimension ref="A2:N44"/>
  <sheetViews>
    <sheetView topLeftCell="A14" workbookViewId="0">
      <selection activeCell="N31" sqref="N31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171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36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170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6</v>
      </c>
      <c r="J23" s="107" t="s">
        <v>6</v>
      </c>
      <c r="K23" s="108">
        <v>1200000</v>
      </c>
      <c r="L23" s="109">
        <f>I23*K23</f>
        <v>7200000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6</v>
      </c>
      <c r="J24" s="107" t="s">
        <v>6</v>
      </c>
      <c r="K24" s="108">
        <v>1200000</v>
      </c>
      <c r="L24" s="109">
        <f>I24*K24</f>
        <v>7200000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14400000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14400000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26761701-8DD2-4BD9-B739-FD96B26C2369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43"/>
  <sheetViews>
    <sheetView topLeftCell="A14" workbookViewId="0">
      <selection activeCell="K25" sqref="K25"/>
    </sheetView>
  </sheetViews>
  <sheetFormatPr defaultRowHeight="12.75" x14ac:dyDescent="0.2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33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74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34</v>
      </c>
      <c r="C21" s="155"/>
      <c r="D21" s="155"/>
      <c r="E21" s="155"/>
      <c r="F21" s="155"/>
      <c r="G21" s="30"/>
      <c r="H21" s="31"/>
      <c r="I21" s="32"/>
      <c r="J21" s="33"/>
      <c r="K21" s="34"/>
      <c r="L21" s="35"/>
    </row>
    <row r="22" spans="1:14" ht="15.75" x14ac:dyDescent="0.25">
      <c r="A22" s="36"/>
      <c r="B22" s="37"/>
      <c r="C22" s="38"/>
      <c r="D22" s="38"/>
      <c r="E22" s="38"/>
      <c r="F22" s="38"/>
      <c r="G22" s="38"/>
      <c r="H22" s="39"/>
      <c r="I22" s="32"/>
      <c r="J22" s="33"/>
      <c r="K22" s="34"/>
      <c r="L22" s="35"/>
    </row>
    <row r="23" spans="1:14" ht="15.75" x14ac:dyDescent="0.25">
      <c r="A23" s="75">
        <v>1</v>
      </c>
      <c r="B23" s="43" t="s">
        <v>35</v>
      </c>
      <c r="C23" s="76"/>
      <c r="D23" s="38"/>
      <c r="E23" s="38"/>
      <c r="F23" s="38"/>
      <c r="G23" s="38"/>
      <c r="H23" s="39"/>
      <c r="I23" s="32">
        <v>10</v>
      </c>
      <c r="J23" s="33" t="s">
        <v>6</v>
      </c>
      <c r="K23" s="34">
        <v>7900000</v>
      </c>
      <c r="L23" s="35">
        <f>I23*K23</f>
        <v>79000000</v>
      </c>
      <c r="M23" s="35"/>
    </row>
    <row r="24" spans="1:14" ht="15.75" x14ac:dyDescent="0.25">
      <c r="A24" s="36"/>
      <c r="B24" s="43"/>
      <c r="C24" s="38"/>
      <c r="D24" s="38"/>
      <c r="E24" s="30"/>
      <c r="F24" s="38"/>
      <c r="G24" s="38"/>
      <c r="H24" s="39"/>
      <c r="I24" s="32"/>
      <c r="J24" s="33"/>
      <c r="K24" s="34"/>
      <c r="L24" s="35"/>
      <c r="M24" s="42"/>
    </row>
    <row r="25" spans="1:14" ht="15.75" x14ac:dyDescent="0.25">
      <c r="A25" s="36"/>
      <c r="B25" s="43"/>
      <c r="C25" s="30"/>
      <c r="D25" s="30"/>
      <c r="E25" s="30"/>
      <c r="F25" s="38"/>
      <c r="G25" s="38"/>
      <c r="H25" s="39"/>
      <c r="I25" s="32"/>
      <c r="J25" s="33"/>
      <c r="K25" s="34"/>
      <c r="L25" s="35"/>
    </row>
    <row r="26" spans="1:14" ht="15.75" x14ac:dyDescent="0.25">
      <c r="A26" s="36"/>
      <c r="B26" s="43"/>
      <c r="C26" s="38"/>
      <c r="D26" s="38"/>
      <c r="E26" s="38"/>
      <c r="F26" s="38"/>
      <c r="G26" s="38"/>
      <c r="H26" s="39"/>
      <c r="I26" s="32"/>
      <c r="J26" s="33"/>
      <c r="K26" s="34"/>
      <c r="L26" s="35"/>
    </row>
    <row r="27" spans="1:14" ht="15.75" x14ac:dyDescent="0.25">
      <c r="A27" s="36"/>
      <c r="B27" s="43"/>
      <c r="C27" s="38"/>
      <c r="D27" s="38"/>
      <c r="E27" s="45"/>
      <c r="F27" s="38"/>
      <c r="G27" s="38"/>
      <c r="H27" s="39"/>
      <c r="I27" s="32"/>
      <c r="J27" s="33"/>
      <c r="K27" s="34"/>
      <c r="L27" s="35"/>
    </row>
    <row r="28" spans="1:14" ht="15.75" x14ac:dyDescent="0.25">
      <c r="A28" s="36"/>
      <c r="B28" s="43"/>
      <c r="C28" s="38"/>
      <c r="D28" s="38"/>
      <c r="E28" s="38"/>
      <c r="F28" s="38"/>
      <c r="G28" s="38"/>
      <c r="H28" s="39"/>
      <c r="I28" s="32"/>
      <c r="J28" s="33"/>
      <c r="K28" s="34"/>
      <c r="L28" s="35"/>
    </row>
    <row r="29" spans="1:14" ht="15.75" x14ac:dyDescent="0.25">
      <c r="A29" s="36"/>
      <c r="B29" s="43"/>
      <c r="C29" s="38"/>
      <c r="D29" s="38"/>
      <c r="E29" s="38"/>
      <c r="F29" s="38"/>
      <c r="G29" s="38"/>
      <c r="H29" s="39"/>
      <c r="I29" s="32"/>
      <c r="J29" s="33"/>
      <c r="K29" s="34"/>
      <c r="L29" s="35"/>
    </row>
    <row r="30" spans="1:14" ht="14.25" x14ac:dyDescent="0.2">
      <c r="A30" s="36"/>
      <c r="B30" s="40"/>
      <c r="C30" s="38"/>
      <c r="D30" s="38"/>
      <c r="E30" s="38"/>
      <c r="F30" s="38"/>
      <c r="G30" s="38"/>
      <c r="H30" s="39"/>
      <c r="I30" s="32"/>
      <c r="J30" s="33"/>
      <c r="K30" s="34"/>
      <c r="L30" s="35"/>
    </row>
    <row r="31" spans="1:14" x14ac:dyDescent="0.2">
      <c r="A31" s="29"/>
      <c r="B31" s="40"/>
      <c r="C31" s="41"/>
      <c r="D31" s="41"/>
      <c r="E31" s="41"/>
      <c r="F31" s="41"/>
      <c r="G31" s="41"/>
      <c r="H31" s="46"/>
      <c r="I31" s="32"/>
      <c r="J31" s="33"/>
      <c r="K31" s="34"/>
      <c r="L31" s="35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79000000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79000000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04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F83BE-40B4-477B-A9AD-3D3F69A3E31C}">
  <dimension ref="A2:N44"/>
  <sheetViews>
    <sheetView topLeftCell="A18" workbookViewId="0">
      <selection activeCell="L27" sqref="L27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169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36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69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>I24*K24</f>
        <v>4800000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B0C88D33-1185-4F8A-BDF9-FAE234CAF6FB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CCF8-D921-415D-9C84-486DA809F92A}">
  <dimension ref="A2:N44"/>
  <sheetViews>
    <sheetView topLeftCell="A12" workbookViewId="0">
      <selection activeCell="M29" sqref="M29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172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36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78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2</v>
      </c>
      <c r="J23" s="107" t="s">
        <v>6</v>
      </c>
      <c r="K23" s="108">
        <v>1200000</v>
      </c>
      <c r="L23" s="109">
        <f>I23*K23</f>
        <v>2400000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2</v>
      </c>
      <c r="J24" s="107" t="s">
        <v>6</v>
      </c>
      <c r="K24" s="108">
        <v>1200000</v>
      </c>
      <c r="L24" s="109">
        <f>I24*K24</f>
        <v>2400000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4800000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4800000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E3EC8513-869B-4B35-8765-E0B4234DD886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05C1-9F29-4301-BE6C-5FBF6C8DBB35}">
  <dimension ref="A2:N44"/>
  <sheetViews>
    <sheetView topLeftCell="A12" workbookViewId="0">
      <selection activeCell="P25" sqref="P25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173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37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174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3</v>
      </c>
      <c r="J23" s="107" t="s">
        <v>6</v>
      </c>
      <c r="K23" s="108">
        <v>1200000</v>
      </c>
      <c r="L23" s="109">
        <f>I23*K23</f>
        <v>3600000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3</v>
      </c>
      <c r="J24" s="107" t="s">
        <v>6</v>
      </c>
      <c r="K24" s="108">
        <v>1200000</v>
      </c>
      <c r="L24" s="109">
        <f>I24*K24</f>
        <v>3600000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7200000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7200000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4F00D784-4FB2-4705-8D23-18BE4AFA8CD6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DEBF-5A94-4914-BEFB-1F327704874E}">
  <dimension ref="A2:N44"/>
  <sheetViews>
    <sheetView topLeftCell="A12" workbookViewId="0">
      <selection activeCell="B27" sqref="B27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175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38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176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3</v>
      </c>
      <c r="J23" s="107" t="s">
        <v>6</v>
      </c>
      <c r="K23" s="108">
        <v>1200000</v>
      </c>
      <c r="L23" s="109">
        <f>I23*K23</f>
        <v>3600000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3</v>
      </c>
      <c r="J24" s="107" t="s">
        <v>6</v>
      </c>
      <c r="K24" s="108">
        <v>1200000</v>
      </c>
      <c r="L24" s="109">
        <f>I24*K24</f>
        <v>3600000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7200000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7200000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8B74F3F9-5755-47D5-A456-8FD7CD0438B6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EC7F5-A399-4A83-8DF1-E8CF6B7F9209}">
  <dimension ref="A2:N43"/>
  <sheetViews>
    <sheetView topLeftCell="A13" workbookViewId="0">
      <selection activeCell="I26" sqref="I26"/>
    </sheetView>
  </sheetViews>
  <sheetFormatPr defaultRowHeight="12.75" x14ac:dyDescent="0.2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180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39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181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 x14ac:dyDescent="0.25">
      <c r="A23" s="75">
        <v>1</v>
      </c>
      <c r="B23" s="43" t="s">
        <v>21</v>
      </c>
      <c r="C23" s="85"/>
      <c r="D23" s="83"/>
      <c r="E23" s="83"/>
      <c r="F23" s="83"/>
      <c r="G23" s="83"/>
      <c r="H23" s="39"/>
      <c r="I23" s="106">
        <v>9</v>
      </c>
      <c r="J23" s="107" t="s">
        <v>6</v>
      </c>
      <c r="K23" s="108">
        <v>1200000</v>
      </c>
      <c r="L23" s="109">
        <f>I23*K23</f>
        <v>10800000</v>
      </c>
      <c r="M23" s="109"/>
    </row>
    <row r="24" spans="1:14" ht="15.75" x14ac:dyDescent="0.25">
      <c r="A24" s="36">
        <v>2</v>
      </c>
      <c r="B24" s="43" t="s">
        <v>22</v>
      </c>
      <c r="C24" s="83"/>
      <c r="D24" s="83"/>
      <c r="E24" s="104"/>
      <c r="F24" s="83"/>
      <c r="G24" s="83"/>
      <c r="H24" s="39"/>
      <c r="I24" s="106">
        <v>9</v>
      </c>
      <c r="J24" s="107" t="s">
        <v>6</v>
      </c>
      <c r="K24" s="108">
        <v>1200000</v>
      </c>
      <c r="L24" s="109">
        <f>I24*K24</f>
        <v>10800000</v>
      </c>
      <c r="M24" s="42"/>
    </row>
    <row r="25" spans="1:14" ht="15.75" x14ac:dyDescent="0.25">
      <c r="A25" s="36"/>
      <c r="B25" s="43"/>
      <c r="C25" s="104"/>
      <c r="D25" s="104"/>
      <c r="E25" s="104"/>
      <c r="F25" s="83"/>
      <c r="G25" s="83"/>
      <c r="H25" s="39"/>
      <c r="I25" s="106"/>
      <c r="J25" s="107"/>
      <c r="K25" s="108"/>
      <c r="L25" s="109"/>
      <c r="N25" s="144"/>
    </row>
    <row r="26" spans="1:14" ht="15.75" x14ac:dyDescent="0.2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 x14ac:dyDescent="0.25">
      <c r="A27" s="75"/>
      <c r="B27" s="141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21600000</v>
      </c>
      <c r="N32" s="50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21600000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D23E1C5A-F18A-4CBB-932F-CDF3690BC12D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2787E-A646-44A7-90CC-759ECADD1732}">
  <dimension ref="A2:N43"/>
  <sheetViews>
    <sheetView topLeftCell="A10" workbookViewId="0">
      <selection activeCell="K27" sqref="K27"/>
    </sheetView>
  </sheetViews>
  <sheetFormatPr defaultRowHeight="12.75" x14ac:dyDescent="0.2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119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40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185</v>
      </c>
      <c r="C21" s="155"/>
      <c r="D21" s="155"/>
      <c r="E21" s="155"/>
      <c r="F21" s="155"/>
      <c r="G21" s="104"/>
      <c r="H21" s="105"/>
      <c r="I21" s="106">
        <v>2</v>
      </c>
      <c r="J21" s="107" t="s">
        <v>186</v>
      </c>
      <c r="K21" s="108">
        <v>7000000</v>
      </c>
      <c r="L21" s="109">
        <f>I21*K21</f>
        <v>14000000</v>
      </c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 x14ac:dyDescent="0.25">
      <c r="A23" s="75">
        <v>1</v>
      </c>
      <c r="B23" s="43" t="s">
        <v>182</v>
      </c>
      <c r="C23" s="85"/>
      <c r="D23" s="83"/>
      <c r="E23" s="83"/>
      <c r="F23" s="83"/>
      <c r="G23" s="83"/>
      <c r="H23" s="39"/>
      <c r="I23" s="106">
        <v>2</v>
      </c>
      <c r="J23" s="107" t="s">
        <v>6</v>
      </c>
      <c r="K23" s="108"/>
      <c r="L23" s="109"/>
      <c r="M23" s="109"/>
    </row>
    <row r="24" spans="1:14" ht="15.75" x14ac:dyDescent="0.25">
      <c r="A24" s="36">
        <v>2</v>
      </c>
      <c r="B24" s="43" t="s">
        <v>183</v>
      </c>
      <c r="C24" s="83"/>
      <c r="D24" s="83"/>
      <c r="E24" s="104"/>
      <c r="F24" s="83"/>
      <c r="G24" s="83"/>
      <c r="H24" s="39"/>
      <c r="I24" s="106">
        <v>4</v>
      </c>
      <c r="J24" s="107" t="s">
        <v>6</v>
      </c>
      <c r="K24" s="108"/>
      <c r="L24" s="109"/>
      <c r="M24" s="42"/>
    </row>
    <row r="25" spans="1:14" ht="15.75" x14ac:dyDescent="0.25">
      <c r="A25" s="36">
        <v>3</v>
      </c>
      <c r="B25" s="43" t="s">
        <v>184</v>
      </c>
      <c r="C25" s="104"/>
      <c r="D25" s="104"/>
      <c r="E25" s="104"/>
      <c r="F25" s="83"/>
      <c r="G25" s="83"/>
      <c r="H25" s="39"/>
      <c r="I25" s="106">
        <v>2</v>
      </c>
      <c r="J25" s="107" t="s">
        <v>6</v>
      </c>
      <c r="K25" s="108"/>
      <c r="L25" s="109"/>
    </row>
    <row r="26" spans="1:14" ht="15.75" x14ac:dyDescent="0.2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 x14ac:dyDescent="0.25">
      <c r="A27" s="75"/>
      <c r="B27" s="141" t="s">
        <v>205</v>
      </c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14000000</v>
      </c>
      <c r="N32" s="50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14000000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D4E6C100-954E-4C39-B25D-75B608D53DAD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6E53C-64B1-43BF-BBA2-AF021930AF33}">
  <dimension ref="A2:N51"/>
  <sheetViews>
    <sheetView topLeftCell="A7" workbookViewId="0">
      <selection activeCell="L27" sqref="L27"/>
    </sheetView>
  </sheetViews>
  <sheetFormatPr defaultRowHeight="12.75" x14ac:dyDescent="0.2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187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40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188</v>
      </c>
      <c r="C21" s="155"/>
      <c r="D21" s="155"/>
      <c r="E21" s="155"/>
      <c r="F21" s="155"/>
      <c r="G21" s="104"/>
      <c r="H21" s="105"/>
      <c r="I21" s="106">
        <v>15</v>
      </c>
      <c r="J21" s="107" t="s">
        <v>6</v>
      </c>
      <c r="K21" s="108">
        <v>700000</v>
      </c>
      <c r="L21" s="109">
        <f>I21*K21</f>
        <v>10500000</v>
      </c>
    </row>
    <row r="22" spans="1:13" ht="15.75" x14ac:dyDescent="0.25">
      <c r="A22" s="36"/>
      <c r="B22" s="37" t="s">
        <v>200</v>
      </c>
      <c r="C22" s="83"/>
      <c r="D22" s="83"/>
      <c r="E22" s="83"/>
      <c r="F22" s="83"/>
      <c r="G22" s="83"/>
      <c r="H22" s="39"/>
      <c r="I22" s="106">
        <v>15</v>
      </c>
      <c r="J22" s="107" t="s">
        <v>6</v>
      </c>
      <c r="K22" s="108">
        <v>250000</v>
      </c>
      <c r="L22" s="109">
        <f>I22*K22</f>
        <v>3750000</v>
      </c>
    </row>
    <row r="23" spans="1:13" ht="15.75" x14ac:dyDescent="0.25">
      <c r="A23" s="75">
        <v>1</v>
      </c>
      <c r="B23" s="43" t="s">
        <v>189</v>
      </c>
      <c r="C23" s="85"/>
      <c r="D23" s="83"/>
      <c r="E23" s="83"/>
      <c r="F23" s="83"/>
      <c r="G23" s="83"/>
      <c r="H23" s="39"/>
      <c r="I23" s="106"/>
      <c r="J23" s="107"/>
      <c r="K23" s="108"/>
      <c r="L23" s="109"/>
      <c r="M23" s="109"/>
    </row>
    <row r="24" spans="1:13" ht="15.75" x14ac:dyDescent="0.25">
      <c r="A24" s="36">
        <v>2</v>
      </c>
      <c r="B24" s="43" t="s">
        <v>190</v>
      </c>
      <c r="C24" s="83"/>
      <c r="D24" s="83"/>
      <c r="E24" s="104"/>
      <c r="F24" s="83"/>
      <c r="G24" s="83"/>
      <c r="H24" s="39"/>
      <c r="I24" s="106"/>
      <c r="J24" s="107"/>
      <c r="K24" s="108"/>
      <c r="L24" s="109"/>
      <c r="M24" s="42"/>
    </row>
    <row r="25" spans="1:13" ht="15.75" x14ac:dyDescent="0.25">
      <c r="A25" s="36">
        <v>3</v>
      </c>
      <c r="B25" s="43" t="s">
        <v>191</v>
      </c>
      <c r="C25" s="104"/>
      <c r="D25" s="104"/>
      <c r="E25" s="104"/>
      <c r="F25" s="83"/>
      <c r="G25" s="83"/>
      <c r="H25" s="39"/>
      <c r="I25" s="106"/>
      <c r="J25" s="107"/>
      <c r="K25" s="108"/>
      <c r="L25" s="109"/>
    </row>
    <row r="26" spans="1:13" ht="15.75" x14ac:dyDescent="0.25">
      <c r="A26" s="36">
        <v>4</v>
      </c>
      <c r="B26" s="43" t="s">
        <v>192</v>
      </c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3" ht="15.75" x14ac:dyDescent="0.25">
      <c r="A27" s="75">
        <v>5</v>
      </c>
      <c r="B27" s="141" t="s">
        <v>193</v>
      </c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3" ht="15.75" x14ac:dyDescent="0.25">
      <c r="A28" s="36">
        <v>6</v>
      </c>
      <c r="B28" s="43" t="s">
        <v>194</v>
      </c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>
        <v>7</v>
      </c>
      <c r="B29" s="43" t="s">
        <v>195</v>
      </c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4.25" x14ac:dyDescent="0.2">
      <c r="A30" s="36">
        <v>8</v>
      </c>
      <c r="B30" s="84" t="s">
        <v>196</v>
      </c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>
        <v>9</v>
      </c>
      <c r="B31" s="84" t="s">
        <v>197</v>
      </c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ht="14.25" x14ac:dyDescent="0.2">
      <c r="A32" s="36">
        <v>10</v>
      </c>
      <c r="B32" s="84" t="s">
        <v>198</v>
      </c>
      <c r="C32" s="83"/>
      <c r="D32" s="83"/>
      <c r="E32" s="83"/>
      <c r="F32" s="83"/>
      <c r="G32" s="83"/>
      <c r="H32" s="39"/>
      <c r="I32" s="106"/>
      <c r="J32" s="107"/>
      <c r="K32" s="108"/>
      <c r="L32" s="109"/>
    </row>
    <row r="33" spans="1:14" ht="14.25" x14ac:dyDescent="0.2">
      <c r="A33" s="36">
        <v>11</v>
      </c>
      <c r="B33" s="84" t="s">
        <v>199</v>
      </c>
      <c r="C33" s="83"/>
      <c r="D33" s="83"/>
      <c r="E33" s="83"/>
      <c r="F33" s="83"/>
      <c r="G33" s="83"/>
      <c r="H33" s="39"/>
      <c r="I33" s="106"/>
      <c r="J33" s="107"/>
      <c r="K33" s="108"/>
      <c r="L33" s="109"/>
    </row>
    <row r="34" spans="1:14" ht="14.25" x14ac:dyDescent="0.2">
      <c r="A34" s="36">
        <v>12</v>
      </c>
      <c r="B34" s="84" t="s">
        <v>201</v>
      </c>
      <c r="C34" s="83"/>
      <c r="D34" s="83"/>
      <c r="E34" s="83"/>
      <c r="F34" s="83"/>
      <c r="G34" s="83"/>
      <c r="H34" s="39"/>
      <c r="I34" s="106"/>
      <c r="J34" s="107"/>
      <c r="K34" s="108"/>
      <c r="L34" s="109"/>
    </row>
    <row r="35" spans="1:14" ht="14.25" x14ac:dyDescent="0.2">
      <c r="A35" s="36">
        <v>13</v>
      </c>
      <c r="B35" s="84" t="s">
        <v>202</v>
      </c>
      <c r="C35" s="83"/>
      <c r="D35" s="83"/>
      <c r="E35" s="83"/>
      <c r="F35" s="83"/>
      <c r="G35" s="83"/>
      <c r="H35" s="39"/>
      <c r="I35" s="106"/>
      <c r="J35" s="107"/>
      <c r="K35" s="108"/>
      <c r="L35" s="109"/>
    </row>
    <row r="36" spans="1:14" ht="14.25" x14ac:dyDescent="0.2">
      <c r="A36" s="36">
        <v>14</v>
      </c>
      <c r="B36" s="84" t="s">
        <v>203</v>
      </c>
      <c r="C36" s="83"/>
      <c r="D36" s="83"/>
      <c r="E36" s="83"/>
      <c r="F36" s="83"/>
      <c r="G36" s="83"/>
      <c r="H36" s="39"/>
      <c r="I36" s="106"/>
      <c r="J36" s="107"/>
      <c r="K36" s="108"/>
      <c r="L36" s="109"/>
    </row>
    <row r="37" spans="1:14" ht="14.25" x14ac:dyDescent="0.2">
      <c r="A37" s="36">
        <v>15</v>
      </c>
      <c r="B37" s="84" t="s">
        <v>204</v>
      </c>
      <c r="C37" s="83"/>
      <c r="D37" s="83"/>
      <c r="E37" s="83"/>
      <c r="F37" s="83"/>
      <c r="G37" s="83"/>
      <c r="H37" s="39"/>
      <c r="I37" s="106"/>
      <c r="J37" s="107"/>
      <c r="K37" s="108"/>
      <c r="L37" s="109"/>
    </row>
    <row r="38" spans="1:14" ht="14.25" x14ac:dyDescent="0.2">
      <c r="A38" s="36"/>
      <c r="B38" s="84"/>
      <c r="C38" s="83"/>
      <c r="D38" s="83"/>
      <c r="E38" s="83"/>
      <c r="F38" s="83"/>
      <c r="G38" s="83"/>
      <c r="H38" s="39"/>
      <c r="I38" s="106"/>
      <c r="J38" s="107"/>
      <c r="K38" s="108"/>
      <c r="L38" s="109"/>
    </row>
    <row r="39" spans="1:14" x14ac:dyDescent="0.2">
      <c r="A39" s="29"/>
      <c r="B39" s="84"/>
      <c r="C39" s="41"/>
      <c r="D39" s="41"/>
      <c r="E39" s="41"/>
      <c r="F39" s="41"/>
      <c r="G39" s="41"/>
      <c r="H39" s="46"/>
      <c r="I39" s="106"/>
      <c r="J39" s="107"/>
      <c r="K39" s="108"/>
      <c r="L39" s="109"/>
    </row>
    <row r="40" spans="1:14" x14ac:dyDescent="0.2">
      <c r="A40" s="47"/>
      <c r="B40" s="48"/>
      <c r="C40" s="48"/>
      <c r="D40" s="48"/>
      <c r="E40" s="48"/>
      <c r="F40" s="48"/>
      <c r="G40" s="48"/>
      <c r="H40" s="48"/>
      <c r="I40" s="47" t="s">
        <v>9</v>
      </c>
      <c r="J40" s="48"/>
      <c r="K40" s="48"/>
      <c r="L40" s="49">
        <f>SUM(L21:L39)</f>
        <v>14250000</v>
      </c>
      <c r="N40" s="50"/>
    </row>
    <row r="41" spans="1:14" x14ac:dyDescent="0.2">
      <c r="A41" s="47"/>
      <c r="B41" s="48"/>
      <c r="C41" s="48"/>
      <c r="D41" s="48"/>
      <c r="E41" s="48"/>
      <c r="F41" s="48"/>
      <c r="G41" s="48"/>
      <c r="H41" s="48"/>
      <c r="I41" s="47"/>
      <c r="J41" s="48"/>
      <c r="K41" s="48"/>
      <c r="L41" s="51"/>
      <c r="N41" s="52"/>
    </row>
    <row r="42" spans="1:14" x14ac:dyDescent="0.2">
      <c r="A42" s="47"/>
      <c r="B42" s="48"/>
      <c r="C42" s="48" t="s">
        <v>11</v>
      </c>
      <c r="D42" s="48"/>
      <c r="E42" s="48"/>
      <c r="F42" s="48"/>
      <c r="G42" s="48"/>
      <c r="H42" s="48"/>
      <c r="I42" s="47" t="s">
        <v>12</v>
      </c>
      <c r="J42" s="48"/>
      <c r="K42" s="48"/>
      <c r="L42" s="49">
        <f>L40-L41</f>
        <v>14250000</v>
      </c>
      <c r="N42" s="52"/>
    </row>
    <row r="43" spans="1:14" ht="13.5" x14ac:dyDescent="0.2">
      <c r="B43" s="53"/>
      <c r="I43" s="54"/>
      <c r="J43" s="54"/>
      <c r="K43" s="55"/>
      <c r="L43" s="56"/>
      <c r="N43" s="57"/>
    </row>
    <row r="44" spans="1:14" x14ac:dyDescent="0.2">
      <c r="A44" s="58" t="s">
        <v>13</v>
      </c>
      <c r="B44" s="58"/>
      <c r="C44" s="58"/>
      <c r="D44" s="58"/>
      <c r="E44" s="58"/>
      <c r="F44" s="58"/>
      <c r="G44" s="58"/>
      <c r="H44" s="58"/>
      <c r="I44" s="58"/>
      <c r="J44" s="59"/>
      <c r="K44" s="60" t="s">
        <v>14</v>
      </c>
      <c r="L44" s="60"/>
      <c r="N44" s="61"/>
    </row>
    <row r="45" spans="1:14" x14ac:dyDescent="0.2">
      <c r="B45" s="62"/>
      <c r="I45" s="59"/>
      <c r="J45" s="59"/>
      <c r="K45" s="60" t="s">
        <v>15</v>
      </c>
      <c r="L45" s="60"/>
      <c r="N45" s="63"/>
    </row>
    <row r="46" spans="1:14" x14ac:dyDescent="0.2">
      <c r="B46" s="62"/>
      <c r="K46" s="64"/>
      <c r="L46" s="64"/>
      <c r="N46" s="61"/>
    </row>
    <row r="47" spans="1:14" x14ac:dyDescent="0.2">
      <c r="B47" s="62"/>
      <c r="K47" s="65"/>
      <c r="L47" s="65"/>
    </row>
    <row r="48" spans="1:14" ht="13.5" x14ac:dyDescent="0.25">
      <c r="A48" s="66"/>
      <c r="B48" s="67"/>
      <c r="C48" s="68"/>
      <c r="D48" s="68"/>
      <c r="E48" s="68"/>
      <c r="F48" s="68"/>
      <c r="G48" s="68"/>
      <c r="H48" s="69"/>
      <c r="I48" s="69"/>
      <c r="J48" s="69"/>
      <c r="K48" s="65"/>
      <c r="L48" s="65"/>
    </row>
    <row r="49" spans="1:12" x14ac:dyDescent="0.2">
      <c r="K49" s="65" t="s">
        <v>16</v>
      </c>
      <c r="L49" s="65"/>
    </row>
    <row r="50" spans="1:12" x14ac:dyDescent="0.2">
      <c r="A50" s="70"/>
      <c r="B50" s="70"/>
      <c r="C50" s="70"/>
      <c r="D50" s="70"/>
      <c r="K50" s="71" t="s">
        <v>17</v>
      </c>
      <c r="L50" s="71"/>
    </row>
    <row r="51" spans="1:12" x14ac:dyDescent="0.2">
      <c r="B51" s="72"/>
      <c r="C51" s="72"/>
      <c r="D51" s="72"/>
      <c r="E51" s="72"/>
      <c r="F51" s="72"/>
      <c r="G51" s="72"/>
      <c r="H51" s="72"/>
    </row>
  </sheetData>
  <mergeCells count="3">
    <mergeCell ref="I19:L19"/>
    <mergeCell ref="B20:F20"/>
    <mergeCell ref="B21:F21"/>
  </mergeCells>
  <hyperlinks>
    <hyperlink ref="J9" r:id="rId1" xr:uid="{C7A09E9E-C67C-4B56-B4F3-A262B65596AC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73D3-84A3-4063-8172-8518C88A9D13}">
  <dimension ref="A2:N44"/>
  <sheetViews>
    <sheetView topLeftCell="A12" workbookViewId="0">
      <selection activeCell="I26" sqref="I26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206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40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207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>I24*K24</f>
        <v>4800000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3C63F8A2-E64C-470F-867C-6B07269DF991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1B30-1D99-4A50-859B-F5FA97E2588B}">
  <dimension ref="A2:N44"/>
  <sheetViews>
    <sheetView topLeftCell="A12" workbookViewId="0">
      <selection activeCell="C30" sqref="C30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208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42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209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>I24*K24</f>
        <v>4800000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8CA48FBD-592E-4287-BC12-7D34A4F9EF64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6EDF-86D0-47E4-99E5-CF5F590184EC}">
  <dimension ref="A2:N42"/>
  <sheetViews>
    <sheetView tabSelected="1" topLeftCell="A29" workbookViewId="0">
      <selection activeCell="A2" sqref="A2:L43"/>
    </sheetView>
  </sheetViews>
  <sheetFormatPr defaultRowHeight="12.75" x14ac:dyDescent="0.2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236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43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237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4" ht="15.75" x14ac:dyDescent="0.25">
      <c r="A22" s="75">
        <v>1</v>
      </c>
      <c r="B22" s="43" t="s">
        <v>21</v>
      </c>
      <c r="C22" s="85"/>
      <c r="D22" s="83"/>
      <c r="E22" s="83"/>
      <c r="F22" s="83"/>
      <c r="G22" s="83"/>
      <c r="H22" s="39"/>
      <c r="I22" s="106">
        <v>8</v>
      </c>
      <c r="J22" s="107" t="s">
        <v>6</v>
      </c>
      <c r="K22" s="108">
        <v>1200000</v>
      </c>
      <c r="L22" s="109">
        <f>I22*K22</f>
        <v>9600000</v>
      </c>
      <c r="M22" s="109"/>
    </row>
    <row r="23" spans="1:14" ht="15.75" x14ac:dyDescent="0.25">
      <c r="A23" s="36">
        <v>2</v>
      </c>
      <c r="B23" s="43" t="s">
        <v>22</v>
      </c>
      <c r="C23" s="83"/>
      <c r="D23" s="83"/>
      <c r="E23" s="104"/>
      <c r="F23" s="83"/>
      <c r="G23" s="83"/>
      <c r="H23" s="39"/>
      <c r="I23" s="106">
        <v>8</v>
      </c>
      <c r="J23" s="107" t="s">
        <v>6</v>
      </c>
      <c r="K23" s="108">
        <v>1200000</v>
      </c>
      <c r="L23" s="109">
        <f>I23*K23</f>
        <v>9600000</v>
      </c>
      <c r="M23" s="42"/>
    </row>
    <row r="24" spans="1:14" ht="15.75" x14ac:dyDescent="0.25">
      <c r="A24" s="36">
        <v>3</v>
      </c>
      <c r="B24" s="43" t="s">
        <v>211</v>
      </c>
      <c r="C24" s="104"/>
      <c r="D24" s="104"/>
      <c r="E24" s="104"/>
      <c r="F24" s="83"/>
      <c r="G24" s="83"/>
      <c r="H24" s="39"/>
      <c r="I24" s="106">
        <v>18</v>
      </c>
      <c r="J24" s="107" t="s">
        <v>6</v>
      </c>
      <c r="K24" s="108">
        <v>1200000</v>
      </c>
      <c r="L24" s="109">
        <f>I24*K24</f>
        <v>21600000</v>
      </c>
      <c r="N24" s="144"/>
    </row>
    <row r="25" spans="1:14" ht="14.25" x14ac:dyDescent="0.2">
      <c r="A25" s="36"/>
      <c r="B25" s="84"/>
      <c r="C25" s="83"/>
      <c r="D25" s="83"/>
      <c r="E25" s="83"/>
      <c r="F25" s="83"/>
      <c r="G25" s="83"/>
      <c r="H25" s="39"/>
      <c r="I25" s="106"/>
      <c r="J25" s="107"/>
      <c r="K25" s="108"/>
      <c r="L25" s="109"/>
    </row>
    <row r="26" spans="1:14" ht="14.25" x14ac:dyDescent="0.2">
      <c r="A26" s="36"/>
      <c r="B26" s="110" t="s">
        <v>71</v>
      </c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4.25" x14ac:dyDescent="0.2">
      <c r="A27" s="36">
        <v>1</v>
      </c>
      <c r="B27" s="84" t="s">
        <v>72</v>
      </c>
      <c r="C27" s="104"/>
      <c r="D27" s="104"/>
      <c r="E27" s="104"/>
      <c r="F27" s="104"/>
      <c r="G27" s="104"/>
      <c r="H27" s="105"/>
      <c r="I27" s="106">
        <v>6</v>
      </c>
      <c r="J27" s="107" t="s">
        <v>6</v>
      </c>
      <c r="K27" s="108">
        <v>900000</v>
      </c>
      <c r="L27" s="109">
        <f>I27*K27</f>
        <v>5400000</v>
      </c>
    </row>
    <row r="28" spans="1:14" ht="14.25" x14ac:dyDescent="0.2">
      <c r="A28" s="36">
        <v>2</v>
      </c>
      <c r="B28" s="41" t="s">
        <v>73</v>
      </c>
      <c r="C28" s="104"/>
      <c r="D28" s="104"/>
      <c r="E28" s="104"/>
      <c r="F28" s="104"/>
      <c r="G28" s="104"/>
      <c r="H28" s="105"/>
      <c r="I28" s="106">
        <v>6</v>
      </c>
      <c r="J28" s="107" t="s">
        <v>6</v>
      </c>
      <c r="K28" s="108">
        <v>400000</v>
      </c>
      <c r="L28" s="109">
        <f>I28*K28</f>
        <v>2400000</v>
      </c>
    </row>
    <row r="29" spans="1:14" ht="14.25" x14ac:dyDescent="0.2">
      <c r="A29" s="36"/>
      <c r="B29" s="84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x14ac:dyDescent="0.2">
      <c r="A30" s="29"/>
      <c r="B30" s="84"/>
      <c r="C30" s="41"/>
      <c r="D30" s="41"/>
      <c r="E30" s="41"/>
      <c r="F30" s="41"/>
      <c r="G30" s="41"/>
      <c r="H30" s="46"/>
      <c r="I30" s="106"/>
      <c r="J30" s="107"/>
      <c r="K30" s="108"/>
      <c r="L30" s="109"/>
    </row>
    <row r="31" spans="1:14" x14ac:dyDescent="0.2">
      <c r="A31" s="47"/>
      <c r="B31" s="48"/>
      <c r="C31" s="48"/>
      <c r="D31" s="48"/>
      <c r="E31" s="48"/>
      <c r="F31" s="48"/>
      <c r="G31" s="48"/>
      <c r="H31" s="48"/>
      <c r="I31" s="47" t="s">
        <v>9</v>
      </c>
      <c r="J31" s="48"/>
      <c r="K31" s="48"/>
      <c r="L31" s="49">
        <f>SUM(L21:L30)</f>
        <v>48600000</v>
      </c>
      <c r="N31" s="50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/>
      <c r="J32" s="48"/>
      <c r="K32" s="48"/>
      <c r="L32" s="51"/>
      <c r="N32" s="52"/>
    </row>
    <row r="33" spans="1:14" x14ac:dyDescent="0.2">
      <c r="A33" s="47"/>
      <c r="B33" s="48"/>
      <c r="C33" s="48" t="s">
        <v>11</v>
      </c>
      <c r="D33" s="48"/>
      <c r="E33" s="48"/>
      <c r="F33" s="48"/>
      <c r="G33" s="48"/>
      <c r="H33" s="48"/>
      <c r="I33" s="47" t="s">
        <v>12</v>
      </c>
      <c r="J33" s="48"/>
      <c r="K33" s="48"/>
      <c r="L33" s="49">
        <f>L31-L32</f>
        <v>48600000</v>
      </c>
      <c r="N33" s="52"/>
    </row>
    <row r="34" spans="1:14" ht="13.5" x14ac:dyDescent="0.2">
      <c r="B34" s="53"/>
      <c r="I34" s="54"/>
      <c r="J34" s="54"/>
      <c r="K34" s="55"/>
      <c r="L34" s="56"/>
      <c r="N34" s="57"/>
    </row>
    <row r="35" spans="1:14" x14ac:dyDescent="0.2">
      <c r="A35" s="58" t="s">
        <v>13</v>
      </c>
      <c r="B35" s="58"/>
      <c r="C35" s="58"/>
      <c r="D35" s="58"/>
      <c r="E35" s="58"/>
      <c r="F35" s="58"/>
      <c r="G35" s="58"/>
      <c r="H35" s="58"/>
      <c r="I35" s="58"/>
      <c r="J35" s="59"/>
      <c r="K35" s="60" t="s">
        <v>14</v>
      </c>
      <c r="L35" s="60"/>
      <c r="N35" s="61"/>
    </row>
    <row r="36" spans="1:14" x14ac:dyDescent="0.2">
      <c r="B36" s="62"/>
      <c r="I36" s="59"/>
      <c r="J36" s="59"/>
      <c r="K36" s="60" t="s">
        <v>15</v>
      </c>
      <c r="L36" s="60"/>
      <c r="N36" s="63"/>
    </row>
    <row r="37" spans="1:14" x14ac:dyDescent="0.2">
      <c r="B37" s="62"/>
      <c r="K37" s="64"/>
      <c r="L37" s="64"/>
      <c r="N37" s="61"/>
    </row>
    <row r="38" spans="1:14" x14ac:dyDescent="0.2">
      <c r="B38" s="62"/>
      <c r="K38" s="65"/>
      <c r="L38" s="65"/>
    </row>
    <row r="39" spans="1:14" ht="13.5" x14ac:dyDescent="0.25">
      <c r="A39" s="66"/>
      <c r="B39" s="67"/>
      <c r="C39" s="68"/>
      <c r="D39" s="68"/>
      <c r="E39" s="68"/>
      <c r="F39" s="68"/>
      <c r="G39" s="68"/>
      <c r="H39" s="69"/>
      <c r="I39" s="69"/>
      <c r="J39" s="69"/>
      <c r="K39" s="65"/>
      <c r="L39" s="65"/>
    </row>
    <row r="40" spans="1:14" x14ac:dyDescent="0.2">
      <c r="K40" s="65" t="s">
        <v>16</v>
      </c>
      <c r="L40" s="65"/>
    </row>
    <row r="41" spans="1:14" x14ac:dyDescent="0.2">
      <c r="A41" s="70"/>
      <c r="B41" s="70"/>
      <c r="C41" s="70"/>
      <c r="D41" s="70"/>
      <c r="K41" s="71" t="s">
        <v>17</v>
      </c>
      <c r="L41" s="71"/>
    </row>
    <row r="42" spans="1:14" x14ac:dyDescent="0.2">
      <c r="B42" s="72"/>
      <c r="C42" s="72"/>
      <c r="D42" s="72"/>
      <c r="E42" s="72"/>
      <c r="F42" s="72"/>
      <c r="G42" s="72"/>
      <c r="H42" s="72"/>
    </row>
  </sheetData>
  <mergeCells count="3">
    <mergeCell ref="I19:L19"/>
    <mergeCell ref="B20:F20"/>
    <mergeCell ref="B21:F21"/>
  </mergeCells>
  <hyperlinks>
    <hyperlink ref="J9" r:id="rId1" xr:uid="{D4CC7A84-5349-4D2F-B0BA-17FEF1C0A68B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43"/>
  <sheetViews>
    <sheetView topLeftCell="A16" workbookViewId="0">
      <selection activeCell="M38" sqref="M38"/>
    </sheetView>
  </sheetViews>
  <sheetFormatPr defaultRowHeight="12.75" x14ac:dyDescent="0.2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36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77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37</v>
      </c>
      <c r="C21" s="155"/>
      <c r="D21" s="155"/>
      <c r="E21" s="155"/>
      <c r="F21" s="155"/>
      <c r="G21" s="30"/>
      <c r="H21" s="31"/>
      <c r="I21" s="32"/>
      <c r="J21" s="33"/>
      <c r="K21" s="34"/>
      <c r="L21" s="35"/>
    </row>
    <row r="22" spans="1:14" ht="15.75" x14ac:dyDescent="0.25">
      <c r="A22" s="36"/>
      <c r="B22" s="37"/>
      <c r="C22" s="38"/>
      <c r="D22" s="38"/>
      <c r="E22" s="38"/>
      <c r="F22" s="38"/>
      <c r="G22" s="38"/>
      <c r="H22" s="39"/>
      <c r="I22" s="32"/>
      <c r="J22" s="33"/>
      <c r="K22" s="34"/>
      <c r="L22" s="35"/>
    </row>
    <row r="23" spans="1:14" ht="15.75" x14ac:dyDescent="0.25">
      <c r="A23" s="75">
        <v>1</v>
      </c>
      <c r="B23" s="43" t="s">
        <v>21</v>
      </c>
      <c r="C23" s="76"/>
      <c r="D23" s="38"/>
      <c r="E23" s="38"/>
      <c r="F23" s="38"/>
      <c r="G23" s="38"/>
      <c r="H23" s="39"/>
      <c r="I23" s="32">
        <v>25</v>
      </c>
      <c r="J23" s="33" t="s">
        <v>6</v>
      </c>
      <c r="K23" s="34">
        <v>1200000</v>
      </c>
      <c r="L23" s="35">
        <f>I23*K23</f>
        <v>30000000</v>
      </c>
      <c r="M23" s="35"/>
    </row>
    <row r="24" spans="1:14" ht="15.75" x14ac:dyDescent="0.25">
      <c r="A24" s="36">
        <v>2</v>
      </c>
      <c r="B24" s="43" t="s">
        <v>22</v>
      </c>
      <c r="C24" s="38"/>
      <c r="D24" s="38"/>
      <c r="E24" s="30"/>
      <c r="F24" s="38"/>
      <c r="G24" s="38"/>
      <c r="H24" s="39"/>
      <c r="I24" s="32">
        <v>25</v>
      </c>
      <c r="J24" s="33" t="s">
        <v>6</v>
      </c>
      <c r="K24" s="34">
        <v>1200000</v>
      </c>
      <c r="L24" s="35">
        <f>I24*K24</f>
        <v>30000000</v>
      </c>
      <c r="M24" s="42"/>
    </row>
    <row r="25" spans="1:14" ht="15.75" x14ac:dyDescent="0.25">
      <c r="A25" s="36"/>
      <c r="B25" s="43"/>
      <c r="C25" s="30"/>
      <c r="D25" s="30"/>
      <c r="E25" s="30"/>
      <c r="F25" s="38"/>
      <c r="G25" s="38"/>
      <c r="H25" s="39"/>
      <c r="I25" s="32"/>
      <c r="J25" s="33"/>
      <c r="K25" s="34"/>
      <c r="L25" s="35"/>
    </row>
    <row r="26" spans="1:14" ht="15.75" x14ac:dyDescent="0.25">
      <c r="A26" s="36"/>
      <c r="B26" s="43" t="s">
        <v>38</v>
      </c>
      <c r="C26" s="38"/>
      <c r="D26" s="38"/>
      <c r="E26" s="38"/>
      <c r="F26" s="38"/>
      <c r="G26" s="38"/>
      <c r="H26" s="39"/>
      <c r="I26" s="32"/>
      <c r="J26" s="33"/>
      <c r="K26" s="34"/>
      <c r="L26" s="35"/>
    </row>
    <row r="27" spans="1:14" ht="15.75" x14ac:dyDescent="0.25">
      <c r="A27" s="75">
        <v>1</v>
      </c>
      <c r="B27" s="43" t="s">
        <v>21</v>
      </c>
      <c r="C27" s="38"/>
      <c r="D27" s="38"/>
      <c r="E27" s="45"/>
      <c r="F27" s="38"/>
      <c r="G27" s="38"/>
      <c r="H27" s="39"/>
      <c r="I27" s="32">
        <v>3</v>
      </c>
      <c r="J27" s="33" t="s">
        <v>6</v>
      </c>
      <c r="K27" s="34">
        <v>1200000</v>
      </c>
      <c r="L27" s="35">
        <f>I27*K27</f>
        <v>3600000</v>
      </c>
    </row>
    <row r="28" spans="1:14" ht="15.75" x14ac:dyDescent="0.25">
      <c r="A28" s="36">
        <v>2</v>
      </c>
      <c r="B28" s="43" t="s">
        <v>22</v>
      </c>
      <c r="C28" s="38"/>
      <c r="D28" s="38"/>
      <c r="E28" s="38"/>
      <c r="F28" s="38"/>
      <c r="G28" s="38"/>
      <c r="H28" s="39"/>
      <c r="I28" s="32">
        <v>3</v>
      </c>
      <c r="J28" s="33" t="s">
        <v>6</v>
      </c>
      <c r="K28" s="34">
        <v>1200000</v>
      </c>
      <c r="L28" s="35">
        <f>I28*K28</f>
        <v>3600000</v>
      </c>
    </row>
    <row r="29" spans="1:14" ht="15.75" x14ac:dyDescent="0.25">
      <c r="A29" s="36"/>
      <c r="B29" s="43"/>
      <c r="C29" s="38"/>
      <c r="D29" s="38"/>
      <c r="E29" s="38"/>
      <c r="F29" s="38"/>
      <c r="G29" s="38"/>
      <c r="H29" s="39"/>
      <c r="I29" s="32"/>
      <c r="J29" s="33"/>
      <c r="K29" s="34"/>
      <c r="L29" s="35"/>
    </row>
    <row r="30" spans="1:14" ht="14.25" x14ac:dyDescent="0.2">
      <c r="A30" s="36"/>
      <c r="B30" s="40"/>
      <c r="C30" s="38"/>
      <c r="D30" s="38"/>
      <c r="E30" s="38"/>
      <c r="F30" s="38"/>
      <c r="G30" s="38"/>
      <c r="H30" s="39"/>
      <c r="I30" s="32"/>
      <c r="J30" s="33"/>
      <c r="K30" s="34"/>
      <c r="L30" s="35"/>
    </row>
    <row r="31" spans="1:14" x14ac:dyDescent="0.2">
      <c r="A31" s="29"/>
      <c r="B31" s="40"/>
      <c r="C31" s="41"/>
      <c r="D31" s="41"/>
      <c r="E31" s="41"/>
      <c r="F31" s="41"/>
      <c r="G31" s="41"/>
      <c r="H31" s="46"/>
      <c r="I31" s="32"/>
      <c r="J31" s="33"/>
      <c r="K31" s="34"/>
      <c r="L31" s="35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67200000</v>
      </c>
      <c r="N32" s="50"/>
    </row>
    <row r="33" spans="1:14" x14ac:dyDescent="0.2">
      <c r="A33" s="47"/>
      <c r="B33" s="48"/>
      <c r="C33" s="48" t="s">
        <v>11</v>
      </c>
      <c r="D33" s="48"/>
      <c r="E33" s="48"/>
      <c r="F33" s="48" t="s">
        <v>10</v>
      </c>
      <c r="G33" s="48"/>
      <c r="H33" s="48"/>
      <c r="I33" s="47"/>
      <c r="J33" s="48"/>
      <c r="K33" s="48"/>
      <c r="L33" s="51">
        <f>L32*4%</f>
        <v>2688000</v>
      </c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64512000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05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DA18-AAD2-440F-B33D-9DC6F6FAEE84}">
  <dimension ref="A2:N42"/>
  <sheetViews>
    <sheetView topLeftCell="A16" workbookViewId="0">
      <selection activeCell="N32" sqref="N32"/>
    </sheetView>
  </sheetViews>
  <sheetFormatPr defaultRowHeight="12.75" x14ac:dyDescent="0.2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210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46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212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4" ht="14.25" x14ac:dyDescent="0.2">
      <c r="A22" s="29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4" ht="15.75" x14ac:dyDescent="0.25">
      <c r="A23" s="36">
        <v>2</v>
      </c>
      <c r="B23" s="43" t="s">
        <v>22</v>
      </c>
      <c r="C23" s="83"/>
      <c r="D23" s="83"/>
      <c r="E23" s="104"/>
      <c r="F23" s="83"/>
      <c r="G23" s="83"/>
      <c r="H23" s="39"/>
      <c r="I23" s="106">
        <v>10</v>
      </c>
      <c r="J23" s="107" t="s">
        <v>6</v>
      </c>
      <c r="K23" s="108">
        <v>1200000</v>
      </c>
      <c r="L23" s="109">
        <f>I23*K23</f>
        <v>12000000</v>
      </c>
      <c r="M23" s="42"/>
    </row>
    <row r="24" spans="1:14" ht="15.75" x14ac:dyDescent="0.25">
      <c r="A24" s="36">
        <v>3</v>
      </c>
      <c r="B24" s="43" t="s">
        <v>211</v>
      </c>
      <c r="C24" s="104"/>
      <c r="D24" s="104"/>
      <c r="E24" s="104"/>
      <c r="F24" s="83"/>
      <c r="G24" s="83"/>
      <c r="H24" s="39"/>
      <c r="I24" s="106">
        <v>10</v>
      </c>
      <c r="J24" s="107" t="s">
        <v>6</v>
      </c>
      <c r="K24" s="108">
        <v>1200000</v>
      </c>
      <c r="L24" s="109">
        <f>I24*K24</f>
        <v>12000000</v>
      </c>
      <c r="N24" s="144"/>
    </row>
    <row r="25" spans="1:14" ht="15.75" x14ac:dyDescent="0.25">
      <c r="A25" s="36"/>
      <c r="B25" s="43"/>
      <c r="C25" s="83"/>
      <c r="D25" s="83"/>
      <c r="E25" s="83"/>
      <c r="F25" s="83"/>
      <c r="G25" s="83"/>
      <c r="H25" s="39"/>
      <c r="I25" s="106"/>
      <c r="J25" s="107"/>
      <c r="K25" s="108"/>
      <c r="L25" s="109"/>
      <c r="N25" t="s">
        <v>214</v>
      </c>
    </row>
    <row r="26" spans="1:14" ht="15.75" x14ac:dyDescent="0.25">
      <c r="A26" s="75"/>
      <c r="B26" s="145" t="s">
        <v>213</v>
      </c>
      <c r="C26" s="83"/>
      <c r="D26" s="83"/>
      <c r="E26" s="45"/>
      <c r="F26" s="83"/>
      <c r="G26" s="83"/>
      <c r="H26" s="39"/>
      <c r="I26" s="106"/>
      <c r="J26" s="107"/>
      <c r="K26" s="108"/>
      <c r="L26" s="109"/>
    </row>
    <row r="27" spans="1:14" ht="15.75" x14ac:dyDescent="0.25">
      <c r="A27" s="36">
        <v>1</v>
      </c>
      <c r="B27" s="43" t="s">
        <v>21</v>
      </c>
      <c r="C27" s="83"/>
      <c r="D27" s="83"/>
      <c r="E27" s="83"/>
      <c r="F27" s="83"/>
      <c r="G27" s="83"/>
      <c r="H27" s="39"/>
      <c r="I27" s="106">
        <v>3</v>
      </c>
      <c r="J27" s="107" t="s">
        <v>6</v>
      </c>
      <c r="K27" s="108">
        <v>1200000</v>
      </c>
      <c r="L27" s="109">
        <f t="shared" ref="L27:L28" si="0">I27*K27</f>
        <v>3600000</v>
      </c>
    </row>
    <row r="28" spans="1:14" ht="15.75" x14ac:dyDescent="0.25">
      <c r="A28" s="36">
        <v>2</v>
      </c>
      <c r="B28" s="43" t="s">
        <v>22</v>
      </c>
      <c r="C28" s="83"/>
      <c r="D28" s="83"/>
      <c r="E28" s="83"/>
      <c r="F28" s="83"/>
      <c r="G28" s="83"/>
      <c r="H28" s="39"/>
      <c r="I28" s="106">
        <v>3</v>
      </c>
      <c r="J28" s="107" t="s">
        <v>6</v>
      </c>
      <c r="K28" s="108">
        <v>1200000</v>
      </c>
      <c r="L28" s="109">
        <f t="shared" si="0"/>
        <v>3600000</v>
      </c>
    </row>
    <row r="29" spans="1:14" ht="14.25" x14ac:dyDescent="0.2">
      <c r="A29" s="36"/>
      <c r="B29" s="84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x14ac:dyDescent="0.2">
      <c r="A30" s="29"/>
      <c r="B30" s="84"/>
      <c r="C30" s="41"/>
      <c r="D30" s="41"/>
      <c r="E30" s="41"/>
      <c r="F30" s="41"/>
      <c r="G30" s="41"/>
      <c r="H30" s="46"/>
      <c r="I30" s="106"/>
      <c r="J30" s="107"/>
      <c r="K30" s="108"/>
      <c r="L30" s="109"/>
    </row>
    <row r="31" spans="1:14" x14ac:dyDescent="0.2">
      <c r="A31" s="47"/>
      <c r="B31" s="48"/>
      <c r="C31" s="48"/>
      <c r="D31" s="48"/>
      <c r="E31" s="48"/>
      <c r="F31" s="48"/>
      <c r="G31" s="48"/>
      <c r="H31" s="48"/>
      <c r="I31" s="47" t="s">
        <v>9</v>
      </c>
      <c r="J31" s="48"/>
      <c r="K31" s="48"/>
      <c r="L31" s="49">
        <f>SUM(L21:L30)</f>
        <v>31200000</v>
      </c>
      <c r="N31" s="50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/>
      <c r="J32" s="48"/>
      <c r="K32" s="48"/>
      <c r="L32" s="51"/>
      <c r="N32" s="52"/>
    </row>
    <row r="33" spans="1:14" x14ac:dyDescent="0.2">
      <c r="A33" s="47"/>
      <c r="B33" s="48"/>
      <c r="C33" s="48" t="s">
        <v>11</v>
      </c>
      <c r="D33" s="48"/>
      <c r="E33" s="48"/>
      <c r="F33" s="48"/>
      <c r="G33" s="48"/>
      <c r="H33" s="48"/>
      <c r="I33" s="47" t="s">
        <v>12</v>
      </c>
      <c r="J33" s="48"/>
      <c r="K33" s="48"/>
      <c r="L33" s="49">
        <f>L31-L32</f>
        <v>31200000</v>
      </c>
      <c r="N33" s="52"/>
    </row>
    <row r="34" spans="1:14" ht="13.5" x14ac:dyDescent="0.2">
      <c r="B34" s="53"/>
      <c r="I34" s="54"/>
      <c r="J34" s="54"/>
      <c r="K34" s="55"/>
      <c r="L34" s="56"/>
      <c r="N34" s="57"/>
    </row>
    <row r="35" spans="1:14" x14ac:dyDescent="0.2">
      <c r="A35" s="58" t="s">
        <v>13</v>
      </c>
      <c r="B35" s="58"/>
      <c r="C35" s="58"/>
      <c r="D35" s="58"/>
      <c r="E35" s="58"/>
      <c r="F35" s="58"/>
      <c r="G35" s="58"/>
      <c r="H35" s="58"/>
      <c r="I35" s="58"/>
      <c r="J35" s="59"/>
      <c r="K35" s="60" t="s">
        <v>14</v>
      </c>
      <c r="L35" s="60"/>
      <c r="N35" s="61"/>
    </row>
    <row r="36" spans="1:14" x14ac:dyDescent="0.2">
      <c r="B36" s="62"/>
      <c r="I36" s="59"/>
      <c r="J36" s="59"/>
      <c r="K36" s="60" t="s">
        <v>15</v>
      </c>
      <c r="L36" s="60"/>
      <c r="N36" s="63"/>
    </row>
    <row r="37" spans="1:14" x14ac:dyDescent="0.2">
      <c r="B37" s="62"/>
      <c r="K37" s="64"/>
      <c r="L37" s="64"/>
      <c r="N37" s="61"/>
    </row>
    <row r="38" spans="1:14" x14ac:dyDescent="0.2">
      <c r="B38" s="62"/>
      <c r="K38" s="65"/>
      <c r="L38" s="65"/>
    </row>
    <row r="39" spans="1:14" ht="13.5" x14ac:dyDescent="0.25">
      <c r="A39" s="66"/>
      <c r="B39" s="67"/>
      <c r="C39" s="68"/>
      <c r="D39" s="68"/>
      <c r="E39" s="68"/>
      <c r="F39" s="68"/>
      <c r="G39" s="68"/>
      <c r="H39" s="69"/>
      <c r="I39" s="69"/>
      <c r="J39" s="69"/>
      <c r="K39" s="65"/>
      <c r="L39" s="65"/>
    </row>
    <row r="40" spans="1:14" x14ac:dyDescent="0.2">
      <c r="K40" s="65" t="s">
        <v>16</v>
      </c>
      <c r="L40" s="65"/>
    </row>
    <row r="41" spans="1:14" x14ac:dyDescent="0.2">
      <c r="A41" s="70"/>
      <c r="B41" s="70"/>
      <c r="C41" s="70"/>
      <c r="D41" s="70"/>
      <c r="K41" s="71" t="s">
        <v>17</v>
      </c>
      <c r="L41" s="71"/>
    </row>
    <row r="42" spans="1:14" x14ac:dyDescent="0.2">
      <c r="B42" s="72"/>
      <c r="C42" s="72"/>
      <c r="D42" s="72"/>
      <c r="E42" s="72"/>
      <c r="F42" s="72"/>
      <c r="G42" s="72"/>
      <c r="H42" s="72"/>
    </row>
  </sheetData>
  <mergeCells count="3">
    <mergeCell ref="I19:L19"/>
    <mergeCell ref="B20:F20"/>
    <mergeCell ref="B21:F21"/>
  </mergeCells>
  <hyperlinks>
    <hyperlink ref="J9" r:id="rId1" xr:uid="{606B4B1C-97AC-429C-B473-EC73354F45A3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623A4-81CE-4746-9BA7-47019A07B5B9}">
  <dimension ref="A2:N44"/>
  <sheetViews>
    <sheetView topLeftCell="A24" workbookViewId="0">
      <selection activeCell="P43" sqref="P43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223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46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215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2</v>
      </c>
      <c r="J23" s="107" t="s">
        <v>6</v>
      </c>
      <c r="K23" s="108">
        <v>1200000</v>
      </c>
      <c r="L23" s="109">
        <f>I23*K23</f>
        <v>2400000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2</v>
      </c>
      <c r="J24" s="107" t="s">
        <v>6</v>
      </c>
      <c r="K24" s="108">
        <v>1200000</v>
      </c>
      <c r="L24" s="109">
        <f>I24*K24</f>
        <v>2400000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4800000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4800000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DEBF8B9A-3957-4507-9E61-1CE542B38CC6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EA43-DE27-4666-A094-490FC53A9DB7}">
  <dimension ref="A2:N44"/>
  <sheetViews>
    <sheetView topLeftCell="A12" workbookViewId="0">
      <selection activeCell="A15" sqref="A15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224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46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216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>I24*K24</f>
        <v>4800000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128A010C-06C5-4A77-9A43-33B8573FBAE1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B5975-E670-49C2-B7BA-5582F2AB42E4}">
  <dimension ref="A2:N40"/>
  <sheetViews>
    <sheetView topLeftCell="A21" workbookViewId="0">
      <selection activeCell="J26" sqref="J26"/>
    </sheetView>
  </sheetViews>
  <sheetFormatPr defaultRowHeight="12.75" x14ac:dyDescent="0.2"/>
  <cols>
    <col min="1" max="1" width="4.7109375" customWidth="1"/>
    <col min="2" max="2" width="30.140625" customWidth="1"/>
    <col min="3" max="3" width="19.5703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218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47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6" t="s">
        <v>217</v>
      </c>
      <c r="C21" s="157"/>
      <c r="D21" s="157"/>
      <c r="E21" s="157"/>
      <c r="F21" s="157"/>
      <c r="G21" s="104"/>
      <c r="H21" s="105"/>
      <c r="I21" s="106"/>
      <c r="J21" s="107"/>
      <c r="K21" s="108"/>
      <c r="L21" s="109"/>
    </row>
    <row r="22" spans="1:14" ht="14.25" x14ac:dyDescent="0.2">
      <c r="A22" s="36">
        <v>1</v>
      </c>
      <c r="B22" s="85" t="s">
        <v>41</v>
      </c>
      <c r="C22" s="83"/>
      <c r="D22" s="83"/>
      <c r="E22" s="83"/>
      <c r="F22" s="104"/>
      <c r="G22" s="83"/>
      <c r="H22" s="39"/>
      <c r="I22" s="106">
        <v>8</v>
      </c>
      <c r="J22" s="107" t="s">
        <v>6</v>
      </c>
      <c r="K22" s="108">
        <v>1050000</v>
      </c>
      <c r="L22" s="109">
        <f>I22*K22</f>
        <v>8400000</v>
      </c>
    </row>
    <row r="23" spans="1:14" ht="14.25" x14ac:dyDescent="0.2">
      <c r="A23" s="36">
        <v>2</v>
      </c>
      <c r="B23" s="84" t="s">
        <v>42</v>
      </c>
      <c r="C23" s="83"/>
      <c r="D23" s="83"/>
      <c r="E23" s="83"/>
      <c r="F23" s="83"/>
      <c r="G23" s="83"/>
      <c r="H23" s="39"/>
      <c r="I23" s="106">
        <v>8</v>
      </c>
      <c r="J23" s="107" t="s">
        <v>6</v>
      </c>
      <c r="K23" s="108">
        <v>600000</v>
      </c>
      <c r="L23" s="109">
        <f t="shared" ref="L23" si="0">I23*K23</f>
        <v>4800000</v>
      </c>
    </row>
    <row r="24" spans="1:14" ht="14.25" x14ac:dyDescent="0.2">
      <c r="A24" s="75"/>
      <c r="B24" s="86"/>
      <c r="C24" s="85"/>
      <c r="D24" s="85"/>
      <c r="E24" s="85"/>
      <c r="F24" s="85"/>
      <c r="G24" s="83"/>
      <c r="H24" s="39"/>
      <c r="I24" s="106"/>
      <c r="J24" s="107"/>
      <c r="K24" s="91"/>
      <c r="L24" s="109"/>
    </row>
    <row r="25" spans="1:14" ht="15.75" x14ac:dyDescent="0.25">
      <c r="A25" s="36"/>
      <c r="B25" s="43"/>
      <c r="C25" s="83"/>
      <c r="D25" s="83"/>
      <c r="E25" s="83"/>
      <c r="F25" s="83"/>
      <c r="G25" s="83"/>
      <c r="H25" s="39"/>
      <c r="I25" s="106"/>
      <c r="J25" s="107"/>
      <c r="K25" s="108"/>
      <c r="L25" s="109"/>
    </row>
    <row r="26" spans="1:14" ht="15.75" x14ac:dyDescent="0.2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4.25" x14ac:dyDescent="0.2">
      <c r="A27" s="36"/>
      <c r="B27" s="84"/>
      <c r="C27" s="83"/>
      <c r="D27" s="83"/>
      <c r="E27" s="83"/>
      <c r="F27" s="83"/>
      <c r="G27" s="83"/>
      <c r="H27" s="39"/>
      <c r="I27" s="106"/>
      <c r="J27" s="107"/>
      <c r="K27" s="108"/>
      <c r="L27" s="109"/>
    </row>
    <row r="28" spans="1:14" x14ac:dyDescent="0.2">
      <c r="A28" s="29"/>
      <c r="B28" s="84"/>
      <c r="C28" s="41"/>
      <c r="D28" s="41"/>
      <c r="E28" s="41"/>
      <c r="F28" s="41"/>
      <c r="G28" s="41"/>
      <c r="H28" s="46"/>
      <c r="I28" s="106"/>
      <c r="J28" s="107"/>
      <c r="K28" s="108"/>
      <c r="L28" s="109"/>
    </row>
    <row r="29" spans="1:14" x14ac:dyDescent="0.2">
      <c r="A29" s="47"/>
      <c r="B29" s="48"/>
      <c r="C29" s="48"/>
      <c r="D29" s="48"/>
      <c r="E29" s="48"/>
      <c r="F29" s="48"/>
      <c r="G29" s="48"/>
      <c r="H29" s="48"/>
      <c r="I29" s="47" t="s">
        <v>9</v>
      </c>
      <c r="J29" s="48"/>
      <c r="K29" s="48"/>
      <c r="L29" s="49">
        <f>SUM(L21:L28)</f>
        <v>13200000</v>
      </c>
      <c r="N29" s="50"/>
    </row>
    <row r="30" spans="1:14" x14ac:dyDescent="0.2">
      <c r="A30" s="47"/>
      <c r="B30" s="48"/>
      <c r="C30" s="48"/>
      <c r="D30" s="48"/>
      <c r="E30" s="48"/>
      <c r="F30" s="48"/>
      <c r="G30" s="48"/>
      <c r="H30" s="48"/>
      <c r="I30" s="47"/>
      <c r="J30" s="48"/>
      <c r="K30" s="48"/>
      <c r="L30" s="51"/>
      <c r="N30" s="52"/>
    </row>
    <row r="31" spans="1:14" x14ac:dyDescent="0.2">
      <c r="A31" s="47"/>
      <c r="B31" s="48"/>
      <c r="C31" s="48" t="s">
        <v>11</v>
      </c>
      <c r="D31" s="48"/>
      <c r="E31" s="48"/>
      <c r="F31" s="48"/>
      <c r="G31" s="48"/>
      <c r="H31" s="48"/>
      <c r="I31" s="47" t="s">
        <v>12</v>
      </c>
      <c r="J31" s="48"/>
      <c r="K31" s="48"/>
      <c r="L31" s="49">
        <f>L29-L30</f>
        <v>13200000</v>
      </c>
      <c r="N31" s="52"/>
    </row>
    <row r="32" spans="1:14" ht="13.5" x14ac:dyDescent="0.2">
      <c r="B32" s="53"/>
      <c r="I32" s="54"/>
      <c r="J32" s="54"/>
      <c r="K32" s="55"/>
      <c r="L32" s="56"/>
      <c r="N32" s="57"/>
    </row>
    <row r="33" spans="1:14" x14ac:dyDescent="0.2">
      <c r="A33" s="58" t="s">
        <v>13</v>
      </c>
      <c r="B33" s="58"/>
      <c r="C33" s="58"/>
      <c r="D33" s="58"/>
      <c r="E33" s="58"/>
      <c r="F33" s="58"/>
      <c r="G33" s="58"/>
      <c r="H33" s="58"/>
      <c r="I33" s="58"/>
      <c r="J33" s="59"/>
      <c r="K33" s="60" t="s">
        <v>14</v>
      </c>
      <c r="L33" s="60"/>
      <c r="N33" s="61"/>
    </row>
    <row r="34" spans="1:14" x14ac:dyDescent="0.2">
      <c r="B34" s="62"/>
      <c r="I34" s="59"/>
      <c r="J34" s="59"/>
      <c r="K34" s="60" t="s">
        <v>15</v>
      </c>
      <c r="L34" s="60"/>
      <c r="N34" s="63"/>
    </row>
    <row r="35" spans="1:14" x14ac:dyDescent="0.2">
      <c r="B35" s="62"/>
      <c r="K35" s="64"/>
      <c r="L35" s="64"/>
      <c r="N35" s="61"/>
    </row>
    <row r="36" spans="1:14" x14ac:dyDescent="0.2">
      <c r="B36" s="62"/>
      <c r="K36" s="65"/>
      <c r="L36" s="65"/>
    </row>
    <row r="37" spans="1:14" ht="13.5" x14ac:dyDescent="0.25">
      <c r="A37" s="66"/>
      <c r="B37" s="67"/>
      <c r="C37" s="68"/>
      <c r="D37" s="68"/>
      <c r="E37" s="68"/>
      <c r="F37" s="68"/>
      <c r="G37" s="68"/>
      <c r="H37" s="69"/>
      <c r="I37" s="69"/>
      <c r="J37" s="69"/>
      <c r="K37" s="65"/>
      <c r="L37" s="65"/>
    </row>
    <row r="38" spans="1:14" x14ac:dyDescent="0.2">
      <c r="K38" s="65" t="s">
        <v>16</v>
      </c>
      <c r="L38" s="65"/>
    </row>
    <row r="39" spans="1:14" x14ac:dyDescent="0.2">
      <c r="A39" s="70"/>
      <c r="B39" s="70"/>
      <c r="C39" s="70"/>
      <c r="D39" s="70"/>
      <c r="K39" s="71" t="s">
        <v>17</v>
      </c>
      <c r="L39" s="71"/>
    </row>
    <row r="40" spans="1:14" x14ac:dyDescent="0.2">
      <c r="B40" s="72"/>
      <c r="C40" s="72"/>
      <c r="D40" s="72"/>
      <c r="E40" s="72"/>
      <c r="F40" s="72"/>
      <c r="G40" s="72"/>
      <c r="H40" s="72"/>
    </row>
  </sheetData>
  <mergeCells count="3">
    <mergeCell ref="I19:L19"/>
    <mergeCell ref="B20:F20"/>
    <mergeCell ref="B21:F21"/>
  </mergeCells>
  <hyperlinks>
    <hyperlink ref="J9" r:id="rId1" xr:uid="{528AE84C-959C-4DA4-8FD0-7DD1A71D482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48E6-DCE4-43C8-B6AD-F31F25C354D1}">
  <dimension ref="A2:N42"/>
  <sheetViews>
    <sheetView topLeftCell="A19" workbookViewId="0">
      <selection activeCell="I19" sqref="I19:L19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7.140625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219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47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220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4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4" ht="15.75" x14ac:dyDescent="0.25">
      <c r="A23" s="44">
        <v>1</v>
      </c>
      <c r="B23" s="43" t="s">
        <v>221</v>
      </c>
      <c r="C23" s="83"/>
      <c r="D23" s="83"/>
      <c r="E23" s="83"/>
      <c r="F23" s="117"/>
      <c r="G23" s="83"/>
      <c r="H23" s="39"/>
      <c r="I23" s="106">
        <v>7</v>
      </c>
      <c r="J23" s="107" t="s">
        <v>6</v>
      </c>
      <c r="K23" s="108">
        <v>1200000</v>
      </c>
      <c r="L23" s="109">
        <f>I23*K23</f>
        <v>8400000</v>
      </c>
      <c r="M23" s="109"/>
    </row>
    <row r="24" spans="1:14" ht="15.75" x14ac:dyDescent="0.25">
      <c r="A24" s="36">
        <v>2</v>
      </c>
      <c r="B24" s="43" t="s">
        <v>222</v>
      </c>
      <c r="C24" s="83"/>
      <c r="D24" s="83"/>
      <c r="E24" s="83"/>
      <c r="F24" s="83"/>
      <c r="G24" s="83"/>
      <c r="H24" s="39"/>
      <c r="I24" s="106">
        <v>7</v>
      </c>
      <c r="J24" s="107" t="s">
        <v>6</v>
      </c>
      <c r="K24" s="108">
        <v>1200000</v>
      </c>
      <c r="L24" s="109">
        <f>I24*K24</f>
        <v>8400000</v>
      </c>
    </row>
    <row r="25" spans="1:14" ht="15.75" x14ac:dyDescent="0.25">
      <c r="A25" s="36"/>
      <c r="B25" s="43"/>
      <c r="C25" s="83"/>
      <c r="D25" s="83"/>
      <c r="E25" s="83"/>
      <c r="F25" s="83"/>
      <c r="G25" s="83"/>
      <c r="H25" s="39"/>
      <c r="I25" s="106"/>
      <c r="J25" s="107"/>
      <c r="K25" s="108"/>
      <c r="L25" s="109"/>
    </row>
    <row r="26" spans="1:14" ht="15.75" x14ac:dyDescent="0.2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 x14ac:dyDescent="0.25">
      <c r="A27" s="36"/>
      <c r="B27" s="43"/>
      <c r="C27" s="83"/>
      <c r="D27" s="83"/>
      <c r="E27" s="83"/>
      <c r="F27" s="83"/>
      <c r="G27" s="83"/>
      <c r="H27" s="39"/>
      <c r="I27" s="106"/>
      <c r="J27" s="107"/>
      <c r="K27" s="108"/>
      <c r="L27" s="109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4.25" x14ac:dyDescent="0.2">
      <c r="A29" s="36"/>
      <c r="B29" s="84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x14ac:dyDescent="0.2">
      <c r="A30" s="29"/>
      <c r="B30" s="84"/>
      <c r="C30" s="41"/>
      <c r="D30" s="41"/>
      <c r="E30" s="41"/>
      <c r="F30" s="41"/>
      <c r="G30" s="41"/>
      <c r="H30" s="46"/>
      <c r="I30" s="106"/>
      <c r="J30" s="107"/>
      <c r="K30" s="108"/>
      <c r="L30" s="109"/>
    </row>
    <row r="31" spans="1:14" x14ac:dyDescent="0.2">
      <c r="A31" s="47"/>
      <c r="B31" s="48"/>
      <c r="C31" s="48"/>
      <c r="D31" s="48"/>
      <c r="E31" s="48"/>
      <c r="F31" s="48"/>
      <c r="G31" s="48"/>
      <c r="H31" s="48"/>
      <c r="I31" s="47" t="s">
        <v>9</v>
      </c>
      <c r="J31" s="48"/>
      <c r="K31" s="48"/>
      <c r="L31" s="49">
        <f>SUM(L21:L30)</f>
        <v>16800000</v>
      </c>
      <c r="N31" s="50"/>
    </row>
    <row r="32" spans="1:14" x14ac:dyDescent="0.2">
      <c r="A32" s="47"/>
      <c r="B32" s="48"/>
      <c r="C32" s="48"/>
      <c r="D32" s="48"/>
      <c r="E32" s="48"/>
      <c r="F32" s="48" t="s">
        <v>10</v>
      </c>
      <c r="G32" s="48"/>
      <c r="H32" s="48"/>
      <c r="I32" s="47"/>
      <c r="J32" s="48"/>
      <c r="K32" s="48"/>
      <c r="L32" s="51"/>
      <c r="N32" s="52"/>
    </row>
    <row r="33" spans="1:14" x14ac:dyDescent="0.2">
      <c r="A33" s="47"/>
      <c r="B33" s="48"/>
      <c r="C33" s="48" t="s">
        <v>11</v>
      </c>
      <c r="D33" s="48"/>
      <c r="E33" s="48"/>
      <c r="F33" s="48"/>
      <c r="G33" s="48"/>
      <c r="H33" s="48"/>
      <c r="I33" s="47" t="s">
        <v>12</v>
      </c>
      <c r="J33" s="48"/>
      <c r="K33" s="48"/>
      <c r="L33" s="49">
        <f>L31-L32</f>
        <v>16800000</v>
      </c>
      <c r="N33" s="52"/>
    </row>
    <row r="34" spans="1:14" ht="13.5" x14ac:dyDescent="0.2">
      <c r="B34" s="53"/>
      <c r="I34" s="54"/>
      <c r="J34" s="54"/>
      <c r="K34" s="55"/>
      <c r="L34" s="56"/>
      <c r="N34" s="57"/>
    </row>
    <row r="35" spans="1:14" x14ac:dyDescent="0.2">
      <c r="A35" s="58" t="s">
        <v>13</v>
      </c>
      <c r="B35" s="58"/>
      <c r="C35" s="58"/>
      <c r="D35" s="58"/>
      <c r="E35" s="58"/>
      <c r="F35" s="58"/>
      <c r="G35" s="58"/>
      <c r="H35" s="58"/>
      <c r="I35" s="58"/>
      <c r="J35" s="59"/>
      <c r="K35" s="60" t="s">
        <v>14</v>
      </c>
      <c r="L35" s="60"/>
      <c r="N35" s="61"/>
    </row>
    <row r="36" spans="1:14" x14ac:dyDescent="0.2">
      <c r="B36" s="62"/>
      <c r="I36" s="59"/>
      <c r="J36" s="59"/>
      <c r="K36" s="60" t="s">
        <v>15</v>
      </c>
      <c r="L36" s="60"/>
      <c r="N36" s="63"/>
    </row>
    <row r="37" spans="1:14" x14ac:dyDescent="0.2">
      <c r="B37" s="62"/>
      <c r="K37" s="64"/>
      <c r="L37" s="64"/>
      <c r="N37" s="61"/>
    </row>
    <row r="38" spans="1:14" x14ac:dyDescent="0.2">
      <c r="B38" s="62"/>
      <c r="K38" s="65"/>
      <c r="L38" s="65"/>
    </row>
    <row r="39" spans="1:14" ht="13.5" x14ac:dyDescent="0.25">
      <c r="A39" s="66"/>
      <c r="B39" s="67"/>
      <c r="C39" s="68"/>
      <c r="D39" s="68"/>
      <c r="E39" s="68"/>
      <c r="F39" s="68"/>
      <c r="G39" s="68"/>
      <c r="H39" s="69"/>
      <c r="I39" s="69"/>
      <c r="J39" s="69"/>
      <c r="K39" s="65"/>
      <c r="L39" s="65"/>
    </row>
    <row r="40" spans="1:14" x14ac:dyDescent="0.2">
      <c r="K40" s="65" t="s">
        <v>16</v>
      </c>
      <c r="L40" s="65"/>
    </row>
    <row r="41" spans="1:14" x14ac:dyDescent="0.2">
      <c r="A41" s="70"/>
      <c r="B41" s="70"/>
      <c r="C41" s="70"/>
      <c r="D41" s="70"/>
      <c r="K41" s="71" t="s">
        <v>17</v>
      </c>
      <c r="L41" s="71"/>
    </row>
    <row r="42" spans="1:14" x14ac:dyDescent="0.2">
      <c r="B42" s="72"/>
      <c r="C42" s="72"/>
      <c r="D42" s="72"/>
      <c r="E42" s="72"/>
      <c r="F42" s="72"/>
      <c r="G42" s="72"/>
      <c r="H42" s="72"/>
    </row>
  </sheetData>
  <mergeCells count="3">
    <mergeCell ref="I19:L19"/>
    <mergeCell ref="B20:F20"/>
    <mergeCell ref="B21:F21"/>
  </mergeCells>
  <hyperlinks>
    <hyperlink ref="J9" r:id="rId1" xr:uid="{1C713D31-3054-4E2B-9563-7967A9A01A09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18CC0-E054-4CDE-A789-7DCDAFC094BC}">
  <dimension ref="A2:N44"/>
  <sheetViews>
    <sheetView topLeftCell="A13" workbookViewId="0">
      <selection activeCell="L28" sqref="L28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225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48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226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3</v>
      </c>
      <c r="J23" s="107" t="s">
        <v>6</v>
      </c>
      <c r="K23" s="108">
        <v>1200000</v>
      </c>
      <c r="L23" s="109">
        <f>I23*K23</f>
        <v>3600000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3</v>
      </c>
      <c r="J24" s="107" t="s">
        <v>6</v>
      </c>
      <c r="K24" s="108">
        <v>1200000</v>
      </c>
      <c r="L24" s="109">
        <f>I24*K24</f>
        <v>3600000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 t="s">
        <v>227</v>
      </c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 t="s">
        <v>228</v>
      </c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7200000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7200000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AAF09A5E-F435-4D95-8D93-D34653C9EB64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B5D72-22CF-4D37-93EF-0CFFDA0B1467}">
  <dimension ref="A2:N44"/>
  <sheetViews>
    <sheetView topLeftCell="A25" workbookViewId="0">
      <selection activeCell="A2" sqref="A2:L44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229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49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111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>I24*K24</f>
        <v>4800000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3C4BE008-5DD1-41E9-B8A9-A97C2E853D4E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C2B3-06B8-4282-9D38-DB50DBDAA28E}">
  <dimension ref="A2:N44"/>
  <sheetViews>
    <sheetView topLeftCell="A33" workbookViewId="0">
      <selection activeCell="A2" sqref="A2:L45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230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49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231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>I24*K24</f>
        <v>4800000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AB71E479-7E42-4E46-B59D-6ED8D811C2AF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2509-B8E2-4F28-B83C-C5AF72FBD470}">
  <dimension ref="A2:N44"/>
  <sheetViews>
    <sheetView topLeftCell="A3" workbookViewId="0">
      <selection activeCell="N7" sqref="N7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232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49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69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>I24*K24</f>
        <v>4800000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1FA4CB03-26DD-4636-B77D-BCC052C14448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8B621-3F4C-4343-943F-5B90200707DF}">
  <dimension ref="A2:N44"/>
  <sheetViews>
    <sheetView topLeftCell="A11" workbookViewId="0">
      <selection activeCell="L27" sqref="L27"/>
    </sheetView>
  </sheetViews>
  <sheetFormatPr defaultRowHeight="12.75" x14ac:dyDescent="0.2"/>
  <cols>
    <col min="1" max="1" width="4.7109375" customWidth="1"/>
    <col min="2" max="2" width="30.140625" customWidth="1"/>
    <col min="3" max="3" width="9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9.85546875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3" ht="15.75" x14ac:dyDescent="0.25">
      <c r="I19" s="151" t="s">
        <v>233</v>
      </c>
      <c r="J19" s="151"/>
      <c r="K19" s="151"/>
      <c r="L19" s="151"/>
    </row>
    <row r="20" spans="1:13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49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 x14ac:dyDescent="0.2">
      <c r="A21" s="29"/>
      <c r="B21" s="154" t="s">
        <v>234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3" ht="14.25" x14ac:dyDescent="0.2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 x14ac:dyDescent="0.25">
      <c r="A23" s="44">
        <v>1</v>
      </c>
      <c r="B23" s="43" t="s">
        <v>159</v>
      </c>
      <c r="C23" s="83"/>
      <c r="D23" s="83"/>
      <c r="E23" s="83"/>
      <c r="F23" s="117"/>
      <c r="G23" s="83"/>
      <c r="H23" s="39"/>
      <c r="I23" s="106">
        <v>3</v>
      </c>
      <c r="J23" s="107" t="s">
        <v>6</v>
      </c>
      <c r="K23" s="108">
        <v>1200000</v>
      </c>
      <c r="L23" s="109">
        <f>I23*K23</f>
        <v>3600000</v>
      </c>
      <c r="M23" s="109"/>
    </row>
    <row r="24" spans="1:13" ht="15.75" x14ac:dyDescent="0.25">
      <c r="A24" s="36">
        <v>2</v>
      </c>
      <c r="B24" s="43" t="s">
        <v>160</v>
      </c>
      <c r="C24" s="83"/>
      <c r="D24" s="83"/>
      <c r="E24" s="83"/>
      <c r="F24" s="117"/>
      <c r="G24" s="83"/>
      <c r="H24" s="39"/>
      <c r="I24" s="106">
        <v>3</v>
      </c>
      <c r="J24" s="107" t="s">
        <v>6</v>
      </c>
      <c r="K24" s="108">
        <v>1200000</v>
      </c>
      <c r="L24" s="109">
        <f>I24*K24</f>
        <v>3600000</v>
      </c>
      <c r="M24" s="42"/>
    </row>
    <row r="25" spans="1:13" ht="15.75" x14ac:dyDescent="0.2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 x14ac:dyDescent="0.2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 x14ac:dyDescent="0.2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 x14ac:dyDescent="0.2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 x14ac:dyDescent="0.2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 x14ac:dyDescent="0.2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x14ac:dyDescent="0.2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7200000</v>
      </c>
      <c r="N33" s="50"/>
    </row>
    <row r="34" spans="1:14" x14ac:dyDescent="0.2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 x14ac:dyDescent="0.2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7200000</v>
      </c>
      <c r="N35" s="52"/>
    </row>
    <row r="36" spans="1:14" ht="13.5" x14ac:dyDescent="0.2">
      <c r="B36" s="53"/>
      <c r="I36" s="54"/>
      <c r="J36" s="54"/>
      <c r="K36" s="55"/>
      <c r="L36" s="56"/>
      <c r="N36" s="57"/>
    </row>
    <row r="37" spans="1:14" x14ac:dyDescent="0.2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 x14ac:dyDescent="0.2">
      <c r="B38" s="62"/>
      <c r="I38" s="59"/>
      <c r="J38" s="59"/>
      <c r="K38" s="60" t="s">
        <v>15</v>
      </c>
      <c r="L38" s="60"/>
      <c r="N38" s="63"/>
    </row>
    <row r="39" spans="1:14" x14ac:dyDescent="0.2">
      <c r="B39" s="62"/>
      <c r="K39" s="64"/>
      <c r="L39" s="64"/>
      <c r="N39" s="61"/>
    </row>
    <row r="40" spans="1:14" x14ac:dyDescent="0.2">
      <c r="B40" s="62"/>
      <c r="K40" s="65"/>
      <c r="L40" s="65"/>
    </row>
    <row r="41" spans="1:14" ht="13.5" x14ac:dyDescent="0.2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 x14ac:dyDescent="0.2">
      <c r="K42" s="65" t="s">
        <v>16</v>
      </c>
      <c r="L42" s="65"/>
    </row>
    <row r="43" spans="1:14" x14ac:dyDescent="0.2">
      <c r="A43" s="70"/>
      <c r="B43" s="70"/>
      <c r="C43" s="70"/>
      <c r="D43" s="70"/>
      <c r="K43" s="71" t="s">
        <v>17</v>
      </c>
      <c r="L43" s="71"/>
    </row>
    <row r="44" spans="1:14" x14ac:dyDescent="0.2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 xr:uid="{FE3F1DA8-D047-49C3-AC88-F9082AF37472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43"/>
  <sheetViews>
    <sheetView topLeftCell="A13" workbookViewId="0">
      <selection activeCell="J26" sqref="J26"/>
    </sheetView>
  </sheetViews>
  <sheetFormatPr defaultRowHeight="12.75" x14ac:dyDescent="0.2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39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78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40</v>
      </c>
      <c r="C21" s="155"/>
      <c r="D21" s="155"/>
      <c r="E21" s="155"/>
      <c r="F21" s="155"/>
      <c r="G21" s="30"/>
      <c r="H21" s="31"/>
      <c r="I21" s="32"/>
      <c r="J21" s="33"/>
      <c r="K21" s="34"/>
      <c r="L21" s="35"/>
    </row>
    <row r="22" spans="1:14" ht="15.75" x14ac:dyDescent="0.25">
      <c r="A22" s="36"/>
      <c r="B22" s="37"/>
      <c r="C22" s="38"/>
      <c r="D22" s="38"/>
      <c r="E22" s="38"/>
      <c r="F22" s="38"/>
      <c r="G22" s="38"/>
      <c r="H22" s="39"/>
      <c r="I22" s="32"/>
      <c r="J22" s="33"/>
      <c r="K22" s="34"/>
      <c r="L22" s="35"/>
    </row>
    <row r="23" spans="1:14" ht="15.75" x14ac:dyDescent="0.25">
      <c r="A23" s="75">
        <v>1</v>
      </c>
      <c r="B23" s="43" t="s">
        <v>21</v>
      </c>
      <c r="C23" s="76"/>
      <c r="D23" s="38"/>
      <c r="E23" s="38"/>
      <c r="F23" s="38"/>
      <c r="G23" s="38"/>
      <c r="H23" s="39"/>
      <c r="I23" s="32">
        <v>1</v>
      </c>
      <c r="J23" s="33" t="s">
        <v>6</v>
      </c>
      <c r="K23" s="34">
        <v>1200000</v>
      </c>
      <c r="L23" s="35">
        <f>I23*K23</f>
        <v>1200000</v>
      </c>
      <c r="M23" s="35"/>
    </row>
    <row r="24" spans="1:14" ht="15.75" x14ac:dyDescent="0.25">
      <c r="A24" s="36">
        <v>2</v>
      </c>
      <c r="B24" s="43" t="s">
        <v>22</v>
      </c>
      <c r="C24" s="38"/>
      <c r="D24" s="38"/>
      <c r="E24" s="30"/>
      <c r="F24" s="38"/>
      <c r="G24" s="38"/>
      <c r="H24" s="39"/>
      <c r="I24" s="32">
        <v>1</v>
      </c>
      <c r="J24" s="33" t="s">
        <v>6</v>
      </c>
      <c r="K24" s="34">
        <v>1200000</v>
      </c>
      <c r="L24" s="35">
        <f>I24*K24</f>
        <v>1200000</v>
      </c>
      <c r="M24" s="42"/>
    </row>
    <row r="25" spans="1:14" ht="15.75" x14ac:dyDescent="0.25">
      <c r="A25" s="36"/>
      <c r="B25" s="43"/>
      <c r="C25" s="30"/>
      <c r="D25" s="30"/>
      <c r="E25" s="30"/>
      <c r="F25" s="38"/>
      <c r="G25" s="38"/>
      <c r="H25" s="39"/>
      <c r="I25" s="32"/>
      <c r="J25" s="33"/>
      <c r="K25" s="34"/>
      <c r="L25" s="35"/>
    </row>
    <row r="26" spans="1:14" ht="15.75" x14ac:dyDescent="0.25">
      <c r="A26" s="36"/>
      <c r="B26" s="43"/>
      <c r="C26" s="38"/>
      <c r="D26" s="38"/>
      <c r="E26" s="38"/>
      <c r="F26" s="38"/>
      <c r="G26" s="38"/>
      <c r="H26" s="39"/>
      <c r="I26" s="32"/>
      <c r="J26" s="33"/>
      <c r="K26" s="34"/>
      <c r="L26" s="35"/>
    </row>
    <row r="27" spans="1:14" ht="15.75" x14ac:dyDescent="0.25">
      <c r="A27" s="75"/>
      <c r="B27" s="43"/>
      <c r="C27" s="38"/>
      <c r="D27" s="38"/>
      <c r="E27" s="45"/>
      <c r="F27" s="38"/>
      <c r="G27" s="38"/>
      <c r="H27" s="39"/>
      <c r="I27" s="32"/>
      <c r="J27" s="33"/>
      <c r="K27" s="34"/>
      <c r="L27" s="35"/>
    </row>
    <row r="28" spans="1:14" ht="15.75" x14ac:dyDescent="0.25">
      <c r="A28" s="36"/>
      <c r="B28" s="43"/>
      <c r="C28" s="38"/>
      <c r="D28" s="38"/>
      <c r="E28" s="38"/>
      <c r="F28" s="38"/>
      <c r="G28" s="38"/>
      <c r="H28" s="39"/>
      <c r="I28" s="32"/>
      <c r="J28" s="33"/>
      <c r="K28" s="34"/>
      <c r="L28" s="35"/>
    </row>
    <row r="29" spans="1:14" ht="15.75" x14ac:dyDescent="0.25">
      <c r="A29" s="36"/>
      <c r="B29" s="43"/>
      <c r="C29" s="38"/>
      <c r="D29" s="38"/>
      <c r="E29" s="38"/>
      <c r="F29" s="38"/>
      <c r="G29" s="38"/>
      <c r="H29" s="39"/>
      <c r="I29" s="32"/>
      <c r="J29" s="33"/>
      <c r="K29" s="34"/>
      <c r="L29" s="35"/>
    </row>
    <row r="30" spans="1:14" ht="14.25" x14ac:dyDescent="0.2">
      <c r="A30" s="36"/>
      <c r="B30" s="40"/>
      <c r="C30" s="38"/>
      <c r="D30" s="38"/>
      <c r="E30" s="38"/>
      <c r="F30" s="38"/>
      <c r="G30" s="38"/>
      <c r="H30" s="39"/>
      <c r="I30" s="32"/>
      <c r="J30" s="33"/>
      <c r="K30" s="34"/>
      <c r="L30" s="35"/>
    </row>
    <row r="31" spans="1:14" x14ac:dyDescent="0.2">
      <c r="A31" s="29"/>
      <c r="B31" s="40"/>
      <c r="C31" s="41"/>
      <c r="D31" s="41"/>
      <c r="E31" s="41"/>
      <c r="F31" s="41"/>
      <c r="G31" s="41"/>
      <c r="H31" s="46"/>
      <c r="I31" s="32"/>
      <c r="J31" s="33"/>
      <c r="K31" s="34"/>
      <c r="L31" s="35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2400000</v>
      </c>
      <c r="N32" s="50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2400000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06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43F96-73E8-47AB-8809-9236F9C92FB6}">
  <dimension ref="A2:N43"/>
  <sheetViews>
    <sheetView topLeftCell="A14" workbookViewId="0">
      <selection activeCell="N31" sqref="N31"/>
    </sheetView>
  </sheetViews>
  <sheetFormatPr defaultRowHeight="12.75" x14ac:dyDescent="0.2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119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150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185</v>
      </c>
      <c r="C21" s="155"/>
      <c r="D21" s="155"/>
      <c r="E21" s="155"/>
      <c r="F21" s="155"/>
      <c r="G21" s="104"/>
      <c r="H21" s="105"/>
      <c r="I21" s="106"/>
      <c r="J21" s="107"/>
      <c r="K21" s="108"/>
      <c r="L21" s="109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 x14ac:dyDescent="0.25">
      <c r="A23" s="75">
        <v>1</v>
      </c>
      <c r="B23" s="43" t="s">
        <v>235</v>
      </c>
      <c r="C23" s="85"/>
      <c r="D23" s="83"/>
      <c r="E23" s="83"/>
      <c r="F23" s="83"/>
      <c r="G23" s="83"/>
      <c r="H23" s="39"/>
      <c r="I23" s="106">
        <v>5</v>
      </c>
      <c r="J23" s="107" t="s">
        <v>6</v>
      </c>
      <c r="K23" s="108"/>
      <c r="L23" s="109"/>
      <c r="M23" s="109"/>
    </row>
    <row r="24" spans="1:14" ht="15.75" x14ac:dyDescent="0.25">
      <c r="A24" s="36">
        <v>3</v>
      </c>
      <c r="B24" s="43" t="s">
        <v>184</v>
      </c>
      <c r="C24" s="104"/>
      <c r="D24" s="104"/>
      <c r="E24" s="104"/>
      <c r="F24" s="83"/>
      <c r="G24" s="83"/>
      <c r="H24" s="39"/>
      <c r="I24" s="106">
        <v>3</v>
      </c>
      <c r="J24" s="107" t="s">
        <v>6</v>
      </c>
      <c r="K24" s="108"/>
      <c r="L24" s="109"/>
      <c r="M24" s="42"/>
    </row>
    <row r="25" spans="1:14" ht="15.75" x14ac:dyDescent="0.25">
      <c r="A25" s="36"/>
      <c r="B25" s="43"/>
      <c r="C25" s="104"/>
      <c r="D25" s="104"/>
      <c r="E25" s="104"/>
      <c r="F25" s="83"/>
      <c r="G25" s="83"/>
      <c r="H25" s="39"/>
      <c r="I25" s="106"/>
      <c r="J25" s="107"/>
      <c r="K25" s="108"/>
      <c r="L25" s="109"/>
    </row>
    <row r="26" spans="1:14" ht="15.75" x14ac:dyDescent="0.2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 x14ac:dyDescent="0.25">
      <c r="A27" s="75"/>
      <c r="B27" s="141" t="s">
        <v>205</v>
      </c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0</v>
      </c>
      <c r="N32" s="50"/>
    </row>
    <row r="33" spans="1:14" x14ac:dyDescent="0.2">
      <c r="A33" s="47"/>
      <c r="B33" s="48"/>
      <c r="C33" s="48"/>
      <c r="D33" s="48"/>
      <c r="E33" s="48"/>
      <c r="F33" s="48"/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D9539D42-0AE6-4790-8976-28278619E222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"/>
  <sheetViews>
    <sheetView topLeftCell="A47" workbookViewId="0">
      <selection activeCell="E68" sqref="E68"/>
    </sheetView>
  </sheetViews>
  <sheetFormatPr defaultRowHeight="12.75" x14ac:dyDescent="0.2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40"/>
  <sheetViews>
    <sheetView topLeftCell="A13" workbookViewId="0">
      <selection activeCell="B22" sqref="B22:C23"/>
    </sheetView>
  </sheetViews>
  <sheetFormatPr defaultRowHeight="12.75" x14ac:dyDescent="0.2"/>
  <cols>
    <col min="1" max="1" width="4.7109375" customWidth="1"/>
    <col min="2" max="2" width="30.140625" customWidth="1"/>
    <col min="3" max="3" width="19.5703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44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79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6" t="s">
        <v>45</v>
      </c>
      <c r="C21" s="157"/>
      <c r="D21" s="157"/>
      <c r="E21" s="157"/>
      <c r="F21" s="157"/>
      <c r="G21" s="30"/>
      <c r="H21" s="31"/>
      <c r="I21" s="32"/>
      <c r="J21" s="33"/>
      <c r="K21" s="34"/>
      <c r="L21" s="35"/>
    </row>
    <row r="22" spans="1:14" ht="14.25" x14ac:dyDescent="0.2">
      <c r="A22" s="36">
        <v>1</v>
      </c>
      <c r="B22" s="85" t="s">
        <v>41</v>
      </c>
      <c r="C22" s="83"/>
      <c r="D22" s="83"/>
      <c r="E22" s="83"/>
      <c r="F22" s="81"/>
      <c r="G22" s="38"/>
      <c r="H22" s="39"/>
      <c r="I22" s="32">
        <v>3</v>
      </c>
      <c r="J22" s="82" t="s">
        <v>6</v>
      </c>
      <c r="K22" s="89">
        <v>1050000</v>
      </c>
      <c r="L22" s="35">
        <f>I22*K22</f>
        <v>3150000</v>
      </c>
    </row>
    <row r="23" spans="1:14" ht="14.25" x14ac:dyDescent="0.2">
      <c r="A23" s="36">
        <v>2</v>
      </c>
      <c r="B23" s="84" t="s">
        <v>42</v>
      </c>
      <c r="C23" s="83"/>
      <c r="D23" s="83"/>
      <c r="E23" s="83"/>
      <c r="F23" s="83"/>
      <c r="G23" s="38"/>
      <c r="H23" s="39"/>
      <c r="I23" s="87">
        <v>3</v>
      </c>
      <c r="J23" s="88" t="s">
        <v>6</v>
      </c>
      <c r="K23" s="89">
        <v>600000</v>
      </c>
      <c r="L23" s="90">
        <f t="shared" ref="L23:L24" si="0">I23*K23</f>
        <v>1800000</v>
      </c>
    </row>
    <row r="24" spans="1:14" ht="14.25" x14ac:dyDescent="0.2">
      <c r="A24" s="75">
        <v>3</v>
      </c>
      <c r="B24" s="86" t="s">
        <v>43</v>
      </c>
      <c r="C24" s="85"/>
      <c r="D24" s="85"/>
      <c r="E24" s="85"/>
      <c r="F24" s="85"/>
      <c r="G24" s="38"/>
      <c r="H24" s="39"/>
      <c r="I24" s="87">
        <v>2</v>
      </c>
      <c r="J24" s="88" t="s">
        <v>6</v>
      </c>
      <c r="K24" s="91">
        <v>500000</v>
      </c>
      <c r="L24" s="90">
        <f t="shared" si="0"/>
        <v>1000000</v>
      </c>
    </row>
    <row r="25" spans="1:14" ht="15.75" x14ac:dyDescent="0.25">
      <c r="A25" s="36">
        <v>4</v>
      </c>
      <c r="B25" s="43" t="s">
        <v>48</v>
      </c>
      <c r="C25" s="38"/>
      <c r="D25" s="38"/>
      <c r="E25" s="38"/>
      <c r="F25" s="38"/>
      <c r="G25" s="38"/>
      <c r="H25" s="39"/>
      <c r="I25" s="32">
        <v>1</v>
      </c>
      <c r="J25" s="88" t="s">
        <v>6</v>
      </c>
      <c r="K25" s="34">
        <v>2000000</v>
      </c>
      <c r="L25" s="35">
        <v>2000000</v>
      </c>
    </row>
    <row r="26" spans="1:14" ht="15.75" x14ac:dyDescent="0.25">
      <c r="A26" s="36"/>
      <c r="B26" s="43"/>
      <c r="C26" s="38"/>
      <c r="D26" s="38"/>
      <c r="E26" s="38"/>
      <c r="F26" s="38"/>
      <c r="G26" s="38"/>
      <c r="H26" s="39"/>
      <c r="I26" s="32"/>
      <c r="J26" s="33"/>
      <c r="K26" s="34"/>
      <c r="L26" s="35"/>
    </row>
    <row r="27" spans="1:14" ht="14.25" x14ac:dyDescent="0.2">
      <c r="A27" s="36"/>
      <c r="B27" s="40"/>
      <c r="C27" s="38"/>
      <c r="D27" s="38"/>
      <c r="E27" s="38"/>
      <c r="F27" s="38"/>
      <c r="G27" s="38"/>
      <c r="H27" s="39"/>
      <c r="I27" s="32"/>
      <c r="J27" s="33"/>
      <c r="K27" s="34"/>
      <c r="L27" s="35"/>
    </row>
    <row r="28" spans="1:14" x14ac:dyDescent="0.2">
      <c r="A28" s="29"/>
      <c r="B28" s="40"/>
      <c r="C28" s="41"/>
      <c r="D28" s="41"/>
      <c r="E28" s="41"/>
      <c r="F28" s="41"/>
      <c r="G28" s="41"/>
      <c r="H28" s="46"/>
      <c r="I28" s="32"/>
      <c r="J28" s="33"/>
      <c r="K28" s="34"/>
      <c r="L28" s="35"/>
    </row>
    <row r="29" spans="1:14" x14ac:dyDescent="0.2">
      <c r="A29" s="47"/>
      <c r="B29" s="48"/>
      <c r="C29" s="48"/>
      <c r="D29" s="48"/>
      <c r="E29" s="48"/>
      <c r="F29" s="48"/>
      <c r="G29" s="48"/>
      <c r="H29" s="48"/>
      <c r="I29" s="47" t="s">
        <v>9</v>
      </c>
      <c r="J29" s="48"/>
      <c r="K29" s="48"/>
      <c r="L29" s="49">
        <f>SUM(L21:L28)</f>
        <v>7950000</v>
      </c>
      <c r="N29" s="50"/>
    </row>
    <row r="30" spans="1:14" x14ac:dyDescent="0.2">
      <c r="A30" s="47"/>
      <c r="B30" s="48"/>
      <c r="C30" s="48"/>
      <c r="D30" s="48"/>
      <c r="E30" s="48"/>
      <c r="F30" s="48"/>
      <c r="G30" s="48"/>
      <c r="H30" s="48"/>
      <c r="I30" s="47"/>
      <c r="J30" s="48"/>
      <c r="K30" s="48"/>
      <c r="L30" s="51"/>
      <c r="N30" s="52"/>
    </row>
    <row r="31" spans="1:14" x14ac:dyDescent="0.2">
      <c r="A31" s="47"/>
      <c r="B31" s="48"/>
      <c r="C31" s="48" t="s">
        <v>11</v>
      </c>
      <c r="D31" s="48"/>
      <c r="E31" s="48"/>
      <c r="F31" s="48"/>
      <c r="G31" s="48"/>
      <c r="H31" s="48"/>
      <c r="I31" s="47" t="s">
        <v>12</v>
      </c>
      <c r="J31" s="48"/>
      <c r="K31" s="48"/>
      <c r="L31" s="49">
        <f>L29-L30</f>
        <v>7950000</v>
      </c>
      <c r="N31" s="52"/>
    </row>
    <row r="32" spans="1:14" ht="13.5" x14ac:dyDescent="0.2">
      <c r="B32" s="53"/>
      <c r="I32" s="54"/>
      <c r="J32" s="54"/>
      <c r="K32" s="55"/>
      <c r="L32" s="56"/>
      <c r="N32" s="57"/>
    </row>
    <row r="33" spans="1:14" x14ac:dyDescent="0.2">
      <c r="A33" s="58" t="s">
        <v>13</v>
      </c>
      <c r="B33" s="58"/>
      <c r="C33" s="58"/>
      <c r="D33" s="58"/>
      <c r="E33" s="58"/>
      <c r="F33" s="58"/>
      <c r="G33" s="58"/>
      <c r="H33" s="58"/>
      <c r="I33" s="58"/>
      <c r="J33" s="59"/>
      <c r="K33" s="60" t="s">
        <v>14</v>
      </c>
      <c r="L33" s="60"/>
      <c r="N33" s="61"/>
    </row>
    <row r="34" spans="1:14" x14ac:dyDescent="0.2">
      <c r="B34" s="62"/>
      <c r="I34" s="59"/>
      <c r="J34" s="59"/>
      <c r="K34" s="60" t="s">
        <v>15</v>
      </c>
      <c r="L34" s="60"/>
      <c r="N34" s="63"/>
    </row>
    <row r="35" spans="1:14" x14ac:dyDescent="0.2">
      <c r="B35" s="62"/>
      <c r="K35" s="64"/>
      <c r="L35" s="64"/>
      <c r="N35" s="61"/>
    </row>
    <row r="36" spans="1:14" x14ac:dyDescent="0.2">
      <c r="B36" s="62"/>
      <c r="K36" s="65"/>
      <c r="L36" s="65"/>
    </row>
    <row r="37" spans="1:14" ht="13.5" x14ac:dyDescent="0.25">
      <c r="A37" s="66"/>
      <c r="B37" s="67"/>
      <c r="C37" s="68"/>
      <c r="D37" s="68"/>
      <c r="E37" s="68"/>
      <c r="F37" s="68"/>
      <c r="G37" s="68"/>
      <c r="H37" s="69"/>
      <c r="I37" s="69"/>
      <c r="J37" s="69"/>
      <c r="K37" s="65"/>
      <c r="L37" s="65"/>
    </row>
    <row r="38" spans="1:14" x14ac:dyDescent="0.2">
      <c r="K38" s="65" t="s">
        <v>16</v>
      </c>
      <c r="L38" s="65"/>
    </row>
    <row r="39" spans="1:14" x14ac:dyDescent="0.2">
      <c r="A39" s="70"/>
      <c r="B39" s="70"/>
      <c r="C39" s="70"/>
      <c r="D39" s="70"/>
      <c r="K39" s="71" t="s">
        <v>17</v>
      </c>
      <c r="L39" s="71"/>
    </row>
    <row r="40" spans="1:14" x14ac:dyDescent="0.2">
      <c r="B40" s="72"/>
      <c r="C40" s="72"/>
      <c r="D40" s="72"/>
      <c r="E40" s="72"/>
      <c r="F40" s="72"/>
      <c r="G40" s="72"/>
      <c r="H40" s="72"/>
    </row>
  </sheetData>
  <mergeCells count="3">
    <mergeCell ref="I19:L19"/>
    <mergeCell ref="B20:F20"/>
    <mergeCell ref="B21:F21"/>
  </mergeCells>
  <hyperlinks>
    <hyperlink ref="J9" r:id="rId1" xr:uid="{00000000-0004-0000-07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N43"/>
  <sheetViews>
    <sheetView topLeftCell="A21" workbookViewId="0">
      <selection activeCell="K29" sqref="K29"/>
    </sheetView>
  </sheetViews>
  <sheetFormatPr defaultRowHeight="12.75" x14ac:dyDescent="0.2"/>
  <cols>
    <col min="1" max="1" width="4.7109375" customWidth="1"/>
    <col min="2" max="2" width="30.140625" customWidth="1"/>
    <col min="3" max="3" width="1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 x14ac:dyDescent="0.25">
      <c r="K4" s="2"/>
      <c r="L4" s="2"/>
    </row>
    <row r="5" spans="2:12" ht="13.5" x14ac:dyDescent="0.25">
      <c r="F5" s="3"/>
      <c r="G5" s="4"/>
      <c r="H5" s="4"/>
      <c r="I5" s="3"/>
      <c r="J5" s="4"/>
      <c r="K5" s="5"/>
      <c r="L5" s="6"/>
    </row>
    <row r="6" spans="2:12" ht="13.5" x14ac:dyDescent="0.25">
      <c r="F6" s="7"/>
      <c r="G6" s="8"/>
      <c r="H6" s="8"/>
      <c r="I6" s="7"/>
      <c r="J6" s="8"/>
      <c r="K6" s="9"/>
      <c r="L6" s="10"/>
    </row>
    <row r="7" spans="2:12" ht="13.5" x14ac:dyDescent="0.25">
      <c r="F7" s="7"/>
      <c r="G7" s="8"/>
      <c r="H7" s="8"/>
      <c r="I7" s="7"/>
      <c r="J7" s="8"/>
      <c r="K7" s="9"/>
      <c r="L7" s="10"/>
    </row>
    <row r="8" spans="2:12" ht="13.5" x14ac:dyDescent="0.25">
      <c r="F8" s="11" t="s">
        <v>0</v>
      </c>
      <c r="G8" s="12"/>
      <c r="H8" s="13"/>
      <c r="I8" s="14"/>
      <c r="J8" s="12"/>
      <c r="K8" s="13"/>
      <c r="L8" s="15"/>
    </row>
    <row r="9" spans="2:12" ht="13.5" x14ac:dyDescent="0.25">
      <c r="F9" s="16"/>
      <c r="G9" s="17"/>
      <c r="H9" s="17"/>
      <c r="I9" s="18"/>
      <c r="J9" s="19" t="s">
        <v>1</v>
      </c>
      <c r="K9" s="20"/>
      <c r="L9" s="21"/>
    </row>
    <row r="13" spans="2:12" ht="20.25" x14ac:dyDescent="0.3">
      <c r="J13" s="22" t="s">
        <v>2</v>
      </c>
      <c r="K13" s="22"/>
      <c r="L13" s="22"/>
    </row>
    <row r="19" spans="1:14" ht="15.75" x14ac:dyDescent="0.25">
      <c r="I19" s="151" t="s">
        <v>46</v>
      </c>
      <c r="J19" s="151"/>
      <c r="K19" s="151"/>
      <c r="L19" s="151"/>
    </row>
    <row r="20" spans="1:14" ht="25.5" x14ac:dyDescent="0.2">
      <c r="A20" s="23" t="s">
        <v>3</v>
      </c>
      <c r="B20" s="152" t="s">
        <v>4</v>
      </c>
      <c r="C20" s="153"/>
      <c r="D20" s="153"/>
      <c r="E20" s="153"/>
      <c r="F20" s="153"/>
      <c r="G20" s="80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 x14ac:dyDescent="0.2">
      <c r="A21" s="29"/>
      <c r="B21" s="154" t="s">
        <v>47</v>
      </c>
      <c r="C21" s="155"/>
      <c r="D21" s="155"/>
      <c r="E21" s="155"/>
      <c r="F21" s="155"/>
      <c r="G21" s="81"/>
      <c r="H21" s="31"/>
      <c r="I21" s="87"/>
      <c r="J21" s="88"/>
      <c r="K21" s="89"/>
      <c r="L21" s="90"/>
    </row>
    <row r="22" spans="1:14" ht="15.75" x14ac:dyDescent="0.2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5.75" x14ac:dyDescent="0.2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87">
        <v>1</v>
      </c>
      <c r="J23" s="88" t="s">
        <v>6</v>
      </c>
      <c r="K23" s="89">
        <v>1200000</v>
      </c>
      <c r="L23" s="90">
        <f>I23*K23</f>
        <v>1200000</v>
      </c>
      <c r="M23" s="90"/>
    </row>
    <row r="24" spans="1:14" ht="15.75" x14ac:dyDescent="0.25">
      <c r="A24" s="36">
        <v>2</v>
      </c>
      <c r="B24" s="43" t="s">
        <v>22</v>
      </c>
      <c r="C24" s="83"/>
      <c r="D24" s="83"/>
      <c r="E24" s="81"/>
      <c r="F24" s="83"/>
      <c r="G24" s="83"/>
      <c r="H24" s="39"/>
      <c r="I24" s="87">
        <v>1</v>
      </c>
      <c r="J24" s="88" t="s">
        <v>6</v>
      </c>
      <c r="K24" s="89">
        <v>1200000</v>
      </c>
      <c r="L24" s="90">
        <f t="shared" ref="L24" si="0">I24*K24</f>
        <v>1200000</v>
      </c>
      <c r="M24" s="42"/>
    </row>
    <row r="25" spans="1:14" ht="15.75" x14ac:dyDescent="0.2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 x14ac:dyDescent="0.25">
      <c r="A26" s="44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 x14ac:dyDescent="0.2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 x14ac:dyDescent="0.2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 x14ac:dyDescent="0.2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 x14ac:dyDescent="0.2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 x14ac:dyDescent="0.2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 x14ac:dyDescent="0.2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2400000</v>
      </c>
      <c r="N32" s="50"/>
    </row>
    <row r="33" spans="1:14" x14ac:dyDescent="0.2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 x14ac:dyDescent="0.2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2400000</v>
      </c>
      <c r="N34" s="52"/>
    </row>
    <row r="35" spans="1:14" ht="13.5" x14ac:dyDescent="0.2">
      <c r="B35" s="53"/>
      <c r="I35" s="54"/>
      <c r="J35" s="54"/>
      <c r="K35" s="55"/>
      <c r="L35" s="56"/>
      <c r="N35" s="57"/>
    </row>
    <row r="36" spans="1:14" x14ac:dyDescent="0.2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 x14ac:dyDescent="0.2">
      <c r="B37" s="62"/>
      <c r="I37" s="59"/>
      <c r="J37" s="59"/>
      <c r="K37" s="60" t="s">
        <v>15</v>
      </c>
      <c r="L37" s="60"/>
      <c r="N37" s="63"/>
    </row>
    <row r="38" spans="1:14" x14ac:dyDescent="0.2">
      <c r="B38" s="62"/>
      <c r="K38" s="64"/>
      <c r="L38" s="64"/>
      <c r="N38" s="61"/>
    </row>
    <row r="39" spans="1:14" x14ac:dyDescent="0.2">
      <c r="B39" s="62"/>
      <c r="K39" s="65"/>
      <c r="L39" s="65"/>
    </row>
    <row r="40" spans="1:14" ht="13.5" x14ac:dyDescent="0.2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 x14ac:dyDescent="0.2">
      <c r="K41" s="65" t="s">
        <v>16</v>
      </c>
      <c r="L41" s="65"/>
    </row>
    <row r="42" spans="1:14" x14ac:dyDescent="0.2">
      <c r="A42" s="70"/>
      <c r="B42" s="70"/>
      <c r="C42" s="70"/>
      <c r="D42" s="70"/>
      <c r="K42" s="71" t="s">
        <v>17</v>
      </c>
      <c r="L42" s="71"/>
    </row>
    <row r="43" spans="1:14" x14ac:dyDescent="0.2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 xr:uid="{00000000-0004-0000-0800-000000000000}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73</vt:i4>
      </vt:variant>
      <vt:variant>
        <vt:lpstr>Named Ranges</vt:lpstr>
      </vt:variant>
      <vt:variant>
        <vt:i4>70</vt:i4>
      </vt:variant>
    </vt:vector>
  </HeadingPairs>
  <TitlesOfParts>
    <vt:vector size="143" baseType="lpstr">
      <vt:lpstr>001DS</vt:lpstr>
      <vt:lpstr>002DS</vt:lpstr>
      <vt:lpstr>003DS</vt:lpstr>
      <vt:lpstr>004DS</vt:lpstr>
      <vt:lpstr>005BJ</vt:lpstr>
      <vt:lpstr>006WS</vt:lpstr>
      <vt:lpstr>007DS</vt:lpstr>
      <vt:lpstr>008DS</vt:lpstr>
      <vt:lpstr>009DS</vt:lpstr>
      <vt:lpstr>010BJ</vt:lpstr>
      <vt:lpstr>011DS</vt:lpstr>
      <vt:lpstr>012DS</vt:lpstr>
      <vt:lpstr>013DS</vt:lpstr>
      <vt:lpstr>014DS</vt:lpstr>
      <vt:lpstr>015DS</vt:lpstr>
      <vt:lpstr>016DS</vt:lpstr>
      <vt:lpstr>017DS</vt:lpstr>
      <vt:lpstr>018WS</vt:lpstr>
      <vt:lpstr>019DS</vt:lpstr>
      <vt:lpstr>020DS</vt:lpstr>
      <vt:lpstr>021DS</vt:lpstr>
      <vt:lpstr>022DS</vt:lpstr>
      <vt:lpstr>023DS</vt:lpstr>
      <vt:lpstr>024DS</vt:lpstr>
      <vt:lpstr>025DS</vt:lpstr>
      <vt:lpstr>026DS</vt:lpstr>
      <vt:lpstr>027DS</vt:lpstr>
      <vt:lpstr>028DS</vt:lpstr>
      <vt:lpstr>029DS</vt:lpstr>
      <vt:lpstr>030DS</vt:lpstr>
      <vt:lpstr>031DS</vt:lpstr>
      <vt:lpstr>032DS </vt:lpstr>
      <vt:lpstr>033DS</vt:lpstr>
      <vt:lpstr>034DS</vt:lpstr>
      <vt:lpstr>035WS</vt:lpstr>
      <vt:lpstr>036DS</vt:lpstr>
      <vt:lpstr>037DS</vt:lpstr>
      <vt:lpstr>038DS</vt:lpstr>
      <vt:lpstr>039DS</vt:lpstr>
      <vt:lpstr>040DS</vt:lpstr>
      <vt:lpstr>041DS</vt:lpstr>
      <vt:lpstr>043WS</vt:lpstr>
      <vt:lpstr>046WS</vt:lpstr>
      <vt:lpstr>048DS</vt:lpstr>
      <vt:lpstr>050DS</vt:lpstr>
      <vt:lpstr>051DS</vt:lpstr>
      <vt:lpstr>049DS</vt:lpstr>
      <vt:lpstr>052DS</vt:lpstr>
      <vt:lpstr>053DS</vt:lpstr>
      <vt:lpstr>054DS</vt:lpstr>
      <vt:lpstr>055DS</vt:lpstr>
      <vt:lpstr>056DS</vt:lpstr>
      <vt:lpstr>057DS</vt:lpstr>
      <vt:lpstr>060 WS</vt:lpstr>
      <vt:lpstr>061DS</vt:lpstr>
      <vt:lpstr>062DS</vt:lpstr>
      <vt:lpstr>063DS</vt:lpstr>
      <vt:lpstr>064DS</vt:lpstr>
      <vt:lpstr>065WS</vt:lpstr>
      <vt:lpstr>066WS</vt:lpstr>
      <vt:lpstr>067DS</vt:lpstr>
      <vt:lpstr>068DS</vt:lpstr>
      <vt:lpstr>069DS</vt:lpstr>
      <vt:lpstr>070DS</vt:lpstr>
      <vt:lpstr>071DS</vt:lpstr>
      <vt:lpstr>072DS</vt:lpstr>
      <vt:lpstr>073DS</vt:lpstr>
      <vt:lpstr>074DS</vt:lpstr>
      <vt:lpstr>075DS</vt:lpstr>
      <vt:lpstr>076DS</vt:lpstr>
      <vt:lpstr>Sheet1</vt:lpstr>
      <vt:lpstr>Sheet2</vt:lpstr>
      <vt:lpstr>Sheet3</vt:lpstr>
      <vt:lpstr>'001DS'!Print_Area</vt:lpstr>
      <vt:lpstr>'002DS'!Print_Area</vt:lpstr>
      <vt:lpstr>'003DS'!Print_Area</vt:lpstr>
      <vt:lpstr>'004DS'!Print_Area</vt:lpstr>
      <vt:lpstr>'005BJ'!Print_Area</vt:lpstr>
      <vt:lpstr>'006WS'!Print_Area</vt:lpstr>
      <vt:lpstr>'007DS'!Print_Area</vt:lpstr>
      <vt:lpstr>'008DS'!Print_Area</vt:lpstr>
      <vt:lpstr>'009DS'!Print_Area</vt:lpstr>
      <vt:lpstr>'010BJ'!Print_Area</vt:lpstr>
      <vt:lpstr>'011DS'!Print_Area</vt:lpstr>
      <vt:lpstr>'012DS'!Print_Area</vt:lpstr>
      <vt:lpstr>'013DS'!Print_Area</vt:lpstr>
      <vt:lpstr>'014DS'!Print_Area</vt:lpstr>
      <vt:lpstr>'015DS'!Print_Area</vt:lpstr>
      <vt:lpstr>'016DS'!Print_Area</vt:lpstr>
      <vt:lpstr>'017DS'!Print_Area</vt:lpstr>
      <vt:lpstr>'018WS'!Print_Area</vt:lpstr>
      <vt:lpstr>'019DS'!Print_Area</vt:lpstr>
      <vt:lpstr>'020DS'!Print_Area</vt:lpstr>
      <vt:lpstr>'021DS'!Print_Area</vt:lpstr>
      <vt:lpstr>'022DS'!Print_Area</vt:lpstr>
      <vt:lpstr>'023DS'!Print_Area</vt:lpstr>
      <vt:lpstr>'024DS'!Print_Area</vt:lpstr>
      <vt:lpstr>'025DS'!Print_Area</vt:lpstr>
      <vt:lpstr>'026DS'!Print_Area</vt:lpstr>
      <vt:lpstr>'027DS'!Print_Area</vt:lpstr>
      <vt:lpstr>'028DS'!Print_Area</vt:lpstr>
      <vt:lpstr>'029DS'!Print_Area</vt:lpstr>
      <vt:lpstr>'030DS'!Print_Area</vt:lpstr>
      <vt:lpstr>'031DS'!Print_Area</vt:lpstr>
      <vt:lpstr>'032DS '!Print_Area</vt:lpstr>
      <vt:lpstr>'033DS'!Print_Area</vt:lpstr>
      <vt:lpstr>'034DS'!Print_Area</vt:lpstr>
      <vt:lpstr>'035WS'!Print_Area</vt:lpstr>
      <vt:lpstr>'036DS'!Print_Area</vt:lpstr>
      <vt:lpstr>'037DS'!Print_Area</vt:lpstr>
      <vt:lpstr>'038DS'!Print_Area</vt:lpstr>
      <vt:lpstr>'039DS'!Print_Area</vt:lpstr>
      <vt:lpstr>'040DS'!Print_Area</vt:lpstr>
      <vt:lpstr>'041DS'!Print_Area</vt:lpstr>
      <vt:lpstr>'043WS'!Print_Area</vt:lpstr>
      <vt:lpstr>'046WS'!Print_Area</vt:lpstr>
      <vt:lpstr>'048DS'!Print_Area</vt:lpstr>
      <vt:lpstr>'049DS'!Print_Area</vt:lpstr>
      <vt:lpstr>'050DS'!Print_Area</vt:lpstr>
      <vt:lpstr>'051DS'!Print_Area</vt:lpstr>
      <vt:lpstr>'052DS'!Print_Area</vt:lpstr>
      <vt:lpstr>'053DS'!Print_Area</vt:lpstr>
      <vt:lpstr>'054DS'!Print_Area</vt:lpstr>
      <vt:lpstr>'055DS'!Print_Area</vt:lpstr>
      <vt:lpstr>'056DS'!Print_Area</vt:lpstr>
      <vt:lpstr>'057DS'!Print_Area</vt:lpstr>
      <vt:lpstr>'060 WS'!Print_Area</vt:lpstr>
      <vt:lpstr>'061DS'!Print_Area</vt:lpstr>
      <vt:lpstr>'062DS'!Print_Area</vt:lpstr>
      <vt:lpstr>'063DS'!Print_Area</vt:lpstr>
      <vt:lpstr>'064DS'!Print_Area</vt:lpstr>
      <vt:lpstr>'065WS'!Print_Area</vt:lpstr>
      <vt:lpstr>'066WS'!Print_Area</vt:lpstr>
      <vt:lpstr>'067DS'!Print_Area</vt:lpstr>
      <vt:lpstr>'068DS'!Print_Area</vt:lpstr>
      <vt:lpstr>'069DS'!Print_Area</vt:lpstr>
      <vt:lpstr>'070DS'!Print_Area</vt:lpstr>
      <vt:lpstr>'071DS'!Print_Area</vt:lpstr>
      <vt:lpstr>'072DS'!Print_Area</vt:lpstr>
      <vt:lpstr>'073DS'!Print_Area</vt:lpstr>
      <vt:lpstr>'074DS'!Print_Area</vt:lpstr>
      <vt:lpstr>'075DS'!Print_Area</vt:lpstr>
      <vt:lpstr>'076DS'!Print_Area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IPAT</dc:creator>
  <cp:lastModifiedBy>ASUS</cp:lastModifiedBy>
  <cp:lastPrinted>2022-06-30T09:05:27Z</cp:lastPrinted>
  <dcterms:created xsi:type="dcterms:W3CDTF">2022-01-10T06:52:41Z</dcterms:created>
  <dcterms:modified xsi:type="dcterms:W3CDTF">2022-07-04T10:58:19Z</dcterms:modified>
</cp:coreProperties>
</file>